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4-2025\"/>
    </mc:Choice>
  </mc:AlternateContent>
  <bookViews>
    <workbookView xWindow="0" yWindow="0" windowWidth="19200" windowHeight="11595"/>
  </bookViews>
  <sheets>
    <sheet name="Лист1" sheetId="1" r:id="rId1"/>
  </sheets>
  <calcPr calcId="152511"/>
  <fileRecoveryPr repairLoad="1"/>
</workbook>
</file>

<file path=xl/calcChain.xml><?xml version="1.0" encoding="utf-8"?>
<calcChain xmlns="http://schemas.openxmlformats.org/spreadsheetml/2006/main">
  <c r="L70" i="1" l="1"/>
  <c r="B166" i="1" l="1"/>
  <c r="A166" i="1"/>
  <c r="L165" i="1"/>
  <c r="J165" i="1"/>
  <c r="I165" i="1"/>
  <c r="H165" i="1"/>
  <c r="G165" i="1"/>
  <c r="F165" i="1"/>
  <c r="B157" i="1"/>
  <c r="A157" i="1"/>
  <c r="L156" i="1"/>
  <c r="L166" i="1" s="1"/>
  <c r="J156" i="1"/>
  <c r="J166" i="1" s="1"/>
  <c r="I156" i="1"/>
  <c r="I166" i="1" s="1"/>
  <c r="H156" i="1"/>
  <c r="H166" i="1" s="1"/>
  <c r="G156" i="1"/>
  <c r="G166" i="1" s="1"/>
  <c r="F156" i="1"/>
  <c r="F166" i="1" s="1"/>
  <c r="B149" i="1"/>
  <c r="A149" i="1"/>
  <c r="L148" i="1"/>
  <c r="J148" i="1"/>
  <c r="I148" i="1"/>
  <c r="H148" i="1"/>
  <c r="G148" i="1"/>
  <c r="F148" i="1"/>
  <c r="B140" i="1"/>
  <c r="A140" i="1"/>
  <c r="L139" i="1"/>
  <c r="L149" i="1" s="1"/>
  <c r="J139" i="1"/>
  <c r="J149" i="1" s="1"/>
  <c r="I139" i="1"/>
  <c r="I149" i="1" s="1"/>
  <c r="H139" i="1"/>
  <c r="H149" i="1" s="1"/>
  <c r="G139" i="1"/>
  <c r="G149" i="1" s="1"/>
  <c r="F139" i="1"/>
  <c r="F149" i="1" s="1"/>
  <c r="B131" i="1"/>
  <c r="A131" i="1"/>
  <c r="L130" i="1"/>
  <c r="J130" i="1"/>
  <c r="I130" i="1"/>
  <c r="H130" i="1"/>
  <c r="G130" i="1"/>
  <c r="F130" i="1"/>
  <c r="B122" i="1"/>
  <c r="A122" i="1"/>
  <c r="L121" i="1"/>
  <c r="L131" i="1" s="1"/>
  <c r="J121" i="1"/>
  <c r="J131" i="1" s="1"/>
  <c r="I121" i="1"/>
  <c r="I131" i="1" s="1"/>
  <c r="H121" i="1"/>
  <c r="H131" i="1" s="1"/>
  <c r="G121" i="1"/>
  <c r="G131" i="1" s="1"/>
  <c r="F121" i="1"/>
  <c r="F131" i="1" s="1"/>
  <c r="B114" i="1"/>
  <c r="A114" i="1"/>
  <c r="L113" i="1"/>
  <c r="J113" i="1"/>
  <c r="I113" i="1"/>
  <c r="H113" i="1"/>
  <c r="G113" i="1"/>
  <c r="F113" i="1"/>
  <c r="B105" i="1"/>
  <c r="A105" i="1"/>
  <c r="L104" i="1"/>
  <c r="L114" i="1" s="1"/>
  <c r="J104" i="1"/>
  <c r="J114" i="1" s="1"/>
  <c r="I104" i="1"/>
  <c r="I114" i="1" s="1"/>
  <c r="H104" i="1"/>
  <c r="H114" i="1" s="1"/>
  <c r="G104" i="1"/>
  <c r="G114" i="1" s="1"/>
  <c r="F104" i="1"/>
  <c r="F114" i="1" s="1"/>
  <c r="B97" i="1"/>
  <c r="A97" i="1"/>
  <c r="L96" i="1"/>
  <c r="J96" i="1"/>
  <c r="I96" i="1"/>
  <c r="H96" i="1"/>
  <c r="G96" i="1"/>
  <c r="F96" i="1"/>
  <c r="B89" i="1"/>
  <c r="A89" i="1"/>
  <c r="L88" i="1"/>
  <c r="L97" i="1" s="1"/>
  <c r="J88" i="1"/>
  <c r="J97" i="1" s="1"/>
  <c r="I88" i="1"/>
  <c r="I97" i="1" s="1"/>
  <c r="H88" i="1"/>
  <c r="H97" i="1" s="1"/>
  <c r="G88" i="1"/>
  <c r="G97" i="1" s="1"/>
  <c r="F88" i="1"/>
  <c r="F97" i="1" s="1"/>
  <c r="B80" i="1"/>
  <c r="A80" i="1"/>
  <c r="L79" i="1"/>
  <c r="J79" i="1"/>
  <c r="I79" i="1"/>
  <c r="H79" i="1"/>
  <c r="G79" i="1"/>
  <c r="F79" i="1"/>
  <c r="B71" i="1"/>
  <c r="A71" i="1"/>
  <c r="J70" i="1"/>
  <c r="J80" i="1" s="1"/>
  <c r="I70" i="1"/>
  <c r="I80" i="1" s="1"/>
  <c r="H70" i="1"/>
  <c r="H80" i="1" s="1"/>
  <c r="G70" i="1"/>
  <c r="G80" i="1" s="1"/>
  <c r="F70" i="1"/>
  <c r="F80" i="1" s="1"/>
  <c r="B64" i="1"/>
  <c r="A64" i="1"/>
  <c r="L63" i="1"/>
  <c r="J63" i="1"/>
  <c r="I63" i="1"/>
  <c r="H63" i="1"/>
  <c r="G63" i="1"/>
  <c r="F63" i="1"/>
  <c r="B56" i="1"/>
  <c r="A56" i="1"/>
  <c r="L55" i="1"/>
  <c r="J55" i="1"/>
  <c r="J64" i="1" s="1"/>
  <c r="I55" i="1"/>
  <c r="I64" i="1" s="1"/>
  <c r="H55" i="1"/>
  <c r="H64" i="1" s="1"/>
  <c r="G55" i="1"/>
  <c r="G64" i="1" s="1"/>
  <c r="F55" i="1"/>
  <c r="F64" i="1" s="1"/>
  <c r="B50" i="1"/>
  <c r="A50" i="1"/>
  <c r="L49" i="1"/>
  <c r="J49" i="1"/>
  <c r="I49" i="1"/>
  <c r="H49" i="1"/>
  <c r="G49" i="1"/>
  <c r="F49" i="1"/>
  <c r="B43" i="1"/>
  <c r="A43" i="1"/>
  <c r="L42" i="1"/>
  <c r="J42" i="1"/>
  <c r="J50" i="1" s="1"/>
  <c r="I42" i="1"/>
  <c r="I50" i="1" s="1"/>
  <c r="H42" i="1"/>
  <c r="H50" i="1" s="1"/>
  <c r="G42" i="1"/>
  <c r="G50" i="1" s="1"/>
  <c r="F42" i="1"/>
  <c r="F50" i="1" s="1"/>
  <c r="B36" i="1"/>
  <c r="A36" i="1"/>
  <c r="L35" i="1"/>
  <c r="J35" i="1"/>
  <c r="I35" i="1"/>
  <c r="H35" i="1"/>
  <c r="G35" i="1"/>
  <c r="F35" i="1"/>
  <c r="B28" i="1"/>
  <c r="A28" i="1"/>
  <c r="L27" i="1"/>
  <c r="J27" i="1"/>
  <c r="J36" i="1" s="1"/>
  <c r="I27" i="1"/>
  <c r="I36" i="1" s="1"/>
  <c r="H27" i="1"/>
  <c r="H36" i="1" s="1"/>
  <c r="G27" i="1"/>
  <c r="G36" i="1" s="1"/>
  <c r="F27" i="1"/>
  <c r="F36" i="1" s="1"/>
  <c r="B20" i="1"/>
  <c r="A20" i="1"/>
  <c r="L19" i="1"/>
  <c r="J19" i="1"/>
  <c r="I19" i="1"/>
  <c r="H19" i="1"/>
  <c r="G19" i="1"/>
  <c r="F19" i="1"/>
  <c r="B12" i="1"/>
  <c r="A12" i="1"/>
  <c r="L11" i="1"/>
  <c r="L20" i="1" s="1"/>
  <c r="J11" i="1"/>
  <c r="J20" i="1" s="1"/>
  <c r="J167" i="1" s="1"/>
  <c r="I11" i="1"/>
  <c r="I20" i="1" s="1"/>
  <c r="I167" i="1" s="1"/>
  <c r="H11" i="1"/>
  <c r="H20" i="1" s="1"/>
  <c r="H167" i="1" s="1"/>
  <c r="G11" i="1"/>
  <c r="G20" i="1" s="1"/>
  <c r="G167" i="1" s="1"/>
  <c r="F11" i="1"/>
  <c r="F20" i="1" s="1"/>
  <c r="F167" i="1" s="1"/>
  <c r="L36" i="1" l="1"/>
  <c r="L50" i="1"/>
  <c r="L64" i="1"/>
  <c r="L80" i="1"/>
  <c r="L167" i="1" l="1"/>
</calcChain>
</file>

<file path=xl/sharedStrings.xml><?xml version="1.0" encoding="utf-8"?>
<sst xmlns="http://schemas.openxmlformats.org/spreadsheetml/2006/main" count="427" uniqueCount="198">
  <si>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</si>
  <si>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</si>
  <si>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</si>
  <si>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</si>
  <si>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</si>
  <si>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</si>
  <si>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</si>
  <si>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</si>
  <si>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</si>
  <si>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</si>
  <si>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</si>
  <si>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</si>
  <si>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</si>
  <si>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</si>
  <si>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</si>
  <si>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</si>
  <si>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</si>
  <si>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</si>
  <si>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</si>
  <si>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</si>
  <si>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</si>
  <si>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</si>
  <si>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</si>
  <si>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</si>
  <si>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</si>
  <si>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</si>
  <si>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жидкая пшенная</t>
  </si>
  <si>
    <t>№185/2011</t>
  </si>
  <si>
    <t>гор.напиток</t>
  </si>
  <si>
    <t>Кофейный напиток</t>
  </si>
  <si>
    <t>ТТК 17.02.2022</t>
  </si>
  <si>
    <t xml:space="preserve">закуска </t>
  </si>
  <si>
    <t>Бутерброд с маслом и сыром</t>
  </si>
  <si>
    <t>№3/2011</t>
  </si>
  <si>
    <t>фрукты</t>
  </si>
  <si>
    <t>Фрукты свежие</t>
  </si>
  <si>
    <t>368/11</t>
  </si>
  <si>
    <t>итого</t>
  </si>
  <si>
    <t>Обед</t>
  </si>
  <si>
    <t>закуска</t>
  </si>
  <si>
    <t>Салат "Радуга"</t>
  </si>
  <si>
    <t>ТТК 29.05.24</t>
  </si>
  <si>
    <t>1 блюдо</t>
  </si>
  <si>
    <t>Суп из овощей с мясом и зеленью</t>
  </si>
  <si>
    <t>135/04</t>
  </si>
  <si>
    <t>2 блюдо</t>
  </si>
  <si>
    <t>Жаркое по-домашнему</t>
  </si>
  <si>
    <t>№394/1994</t>
  </si>
  <si>
    <t>гарнир</t>
  </si>
  <si>
    <t>напиток</t>
  </si>
  <si>
    <t xml:space="preserve">Компот сливовый </t>
  </si>
  <si>
    <t>ТТК 16.11.2023</t>
  </si>
  <si>
    <t>хлеб бел.</t>
  </si>
  <si>
    <t xml:space="preserve">Хлеб пшеничный в/с </t>
  </si>
  <si>
    <t>пром. пр.</t>
  </si>
  <si>
    <t>хлеб черн.</t>
  </si>
  <si>
    <t>Хлеб ржано-пшеничный</t>
  </si>
  <si>
    <t>Итого за день:</t>
  </si>
  <si>
    <t>Тефтели с соусом</t>
  </si>
  <si>
    <t>286/2011</t>
  </si>
  <si>
    <t>Пюре картофельное</t>
  </si>
  <si>
    <t>520/2004</t>
  </si>
  <si>
    <t>Чай с сахаром</t>
  </si>
  <si>
    <t>685/2004</t>
  </si>
  <si>
    <t>Хлеб пшеничный в/с</t>
  </si>
  <si>
    <t>Салат из  овощей с морской капустой</t>
  </si>
  <si>
    <t>ТТК    22.12.13</t>
  </si>
  <si>
    <t>Суп с мясными фрикадельками и зеленью</t>
  </si>
  <si>
    <t>83/12011</t>
  </si>
  <si>
    <t>Гуляш</t>
  </si>
  <si>
    <t>437/2004</t>
  </si>
  <si>
    <t>Каша гречневая рассыпчатая</t>
  </si>
  <si>
    <t>508/2004</t>
  </si>
  <si>
    <t>Компот "Рябинка"</t>
  </si>
  <si>
    <t>ТТК   17.01.23</t>
  </si>
  <si>
    <t xml:space="preserve">Хлеб ржано-пшеничный </t>
  </si>
  <si>
    <t>Паста с филе грудки индейки, огурец свежий порционно</t>
  </si>
  <si>
    <t>ТТК 28.11.2024576/2004</t>
  </si>
  <si>
    <t>Чай с лимоном</t>
  </si>
  <si>
    <t>686/2004</t>
  </si>
  <si>
    <t>Салат из свежих помидоров со сладким перцем</t>
  </si>
  <si>
    <t>22/2004</t>
  </si>
  <si>
    <t>Борщ с фасолью и картофелем, мясом, сметаной и зеленью</t>
  </si>
  <si>
    <t>116/2004</t>
  </si>
  <si>
    <t>Плов</t>
  </si>
  <si>
    <t>403/94</t>
  </si>
  <si>
    <t>Компот из свежих ягод (вишня)</t>
  </si>
  <si>
    <t>631/2004</t>
  </si>
  <si>
    <t>Запеканка из творога со сгущенным молоком</t>
  </si>
  <si>
    <t>366/2004</t>
  </si>
  <si>
    <t>Чай с молоком</t>
  </si>
  <si>
    <t>630/1994</t>
  </si>
  <si>
    <t>хлеб</t>
  </si>
  <si>
    <t>Фрукты свежие (яблоко)</t>
  </si>
  <si>
    <t>Салат "Греческий"</t>
  </si>
  <si>
    <t>ТТК от 13.09.24г.</t>
  </si>
  <si>
    <t>Суп картофельный с бобовыми, мясом говядины и зеленью</t>
  </si>
  <si>
    <t>81/2011</t>
  </si>
  <si>
    <t>Оладьи из печени</t>
  </si>
  <si>
    <t>425/1994</t>
  </si>
  <si>
    <t>Рагу овощное</t>
  </si>
  <si>
    <t>541/2004</t>
  </si>
  <si>
    <t>Компот "Вкус лета"</t>
  </si>
  <si>
    <t>Котлета рубленная из горбуши, рис отварной</t>
  </si>
  <si>
    <t>ТТК    09.10.2022511/2004</t>
  </si>
  <si>
    <t>Огурец свежий порционно</t>
  </si>
  <si>
    <t>576/2004</t>
  </si>
  <si>
    <t>ТТК   27.04.22</t>
  </si>
  <si>
    <t>Салат "Цезарь"</t>
  </si>
  <si>
    <t>ТТК от 15.10.24г.</t>
  </si>
  <si>
    <t>Суп "Кудрявый" с мясом и зеленью</t>
  </si>
  <si>
    <t>ТТК   15.02.2024</t>
  </si>
  <si>
    <t>Фрикасе из филе грудки индейки в сметанном соусе</t>
  </si>
  <si>
    <t>ТТК 12.11.2024 .</t>
  </si>
  <si>
    <t>Макаронные изделия отварные</t>
  </si>
  <si>
    <t>516/2004</t>
  </si>
  <si>
    <t>368/2011</t>
  </si>
  <si>
    <t>Кисель с витаминами "Витошка"</t>
  </si>
  <si>
    <t>ТТК 08.04.2023</t>
  </si>
  <si>
    <t>Каша молочная с маслом "Дружба"</t>
  </si>
  <si>
    <t>ТТК 31.10.23</t>
  </si>
  <si>
    <t>Какао с молоком и витаминами "Витошка"</t>
  </si>
  <si>
    <t>ТТК 12.04.24</t>
  </si>
  <si>
    <t xml:space="preserve">Сэндвич (горячий бутерброд) </t>
  </si>
  <si>
    <t>ТТК    27.01.23</t>
  </si>
  <si>
    <t>Фрукты свежие (киви)</t>
  </si>
  <si>
    <t>368/10</t>
  </si>
  <si>
    <t>сладкое</t>
  </si>
  <si>
    <t>Батончик мюсли</t>
  </si>
  <si>
    <t>пром.пр.</t>
  </si>
  <si>
    <t>Салат "Фасоль с овощами"</t>
  </si>
  <si>
    <t>ТТК21.04.24</t>
  </si>
  <si>
    <t>Борщ из свежей капусты с мясом говядины, сметаной и зеленью</t>
  </si>
  <si>
    <t>57/2011</t>
  </si>
  <si>
    <t xml:space="preserve">Азу </t>
  </si>
  <si>
    <t>438/2004</t>
  </si>
  <si>
    <t>Напиток из смородины</t>
  </si>
  <si>
    <t>ТТК13.09.24</t>
  </si>
  <si>
    <t>Хлеб пшеничный в/с витаминизир.</t>
  </si>
  <si>
    <t>Хлеб ржано-пшеничный витаминизир.</t>
  </si>
  <si>
    <t>Макароны отварные с сыром</t>
  </si>
  <si>
    <t>206/2011</t>
  </si>
  <si>
    <t>630/94</t>
  </si>
  <si>
    <t>Помидор свежий порционно</t>
  </si>
  <si>
    <t xml:space="preserve">Фрукты свежие </t>
  </si>
  <si>
    <t>Винегрет овощной</t>
  </si>
  <si>
    <t>71/2004</t>
  </si>
  <si>
    <t>Рассольник "Ленинградский" с мясом птицы, сметаной и зеленью</t>
  </si>
  <si>
    <t>76/2011</t>
  </si>
  <si>
    <t>Компот из смеси сухофруктов</t>
  </si>
  <si>
    <t>639/2004</t>
  </si>
  <si>
    <t>Плов "Школьный" с куриной грудкой</t>
  </si>
  <si>
    <t>ТТК 05.06.2024</t>
  </si>
  <si>
    <t>ТТК от 17.02.23</t>
  </si>
  <si>
    <t>Салат "Утренний"</t>
  </si>
  <si>
    <t>ТТК 14.04.24</t>
  </si>
  <si>
    <t>Суп картофельный с клецками, мясом и зеленью</t>
  </si>
  <si>
    <t>85/2011</t>
  </si>
  <si>
    <t>Котлета мясная с овсяными хлопьями</t>
  </si>
  <si>
    <t>ТТК    29.03.21</t>
  </si>
  <si>
    <t>Картофель тушеный</t>
  </si>
  <si>
    <t>216/2004</t>
  </si>
  <si>
    <t>Компот "Ягодное ассорти"</t>
  </si>
  <si>
    <t>ТТК 17.01.23</t>
  </si>
  <si>
    <t>Пудинг из творога</t>
  </si>
  <si>
    <t>362/2004</t>
  </si>
  <si>
    <t>Какао с молоком</t>
  </si>
  <si>
    <t>693/2004</t>
  </si>
  <si>
    <t>Батон "Особый"</t>
  </si>
  <si>
    <t>кисломол.</t>
  </si>
  <si>
    <t>Йогурт</t>
  </si>
  <si>
    <t>Салат овощной с яблоками</t>
  </si>
  <si>
    <t>18/2011</t>
  </si>
  <si>
    <t xml:space="preserve">Суп картофельный с бобовыми и зеленью </t>
  </si>
  <si>
    <t>Печень тушенная в соусе</t>
  </si>
  <si>
    <t xml:space="preserve">ТТК 28.06.24, </t>
  </si>
  <si>
    <t>Каша пшеничная (кус-кус)</t>
  </si>
  <si>
    <t>439/2004</t>
  </si>
  <si>
    <t>Компот из свежих ягод (вишни)</t>
  </si>
  <si>
    <t>№63104</t>
  </si>
  <si>
    <t>Рыба запеченная с помидором и сыром (минтай), пюре картофельное</t>
  </si>
  <si>
    <t>ТТК 20.01.2023520/04</t>
  </si>
  <si>
    <t>Салат из свежих огурцов</t>
  </si>
  <si>
    <t>13.2011</t>
  </si>
  <si>
    <t>685/04</t>
  </si>
  <si>
    <t>Салат из свежих помид со сладким перцем</t>
  </si>
  <si>
    <t>ТТК</t>
  </si>
  <si>
    <t>Щи из свежей капусты с мясом, сметаной и зеленью</t>
  </si>
  <si>
    <t>67/2011</t>
  </si>
  <si>
    <t>Сиченики по-рощински</t>
  </si>
  <si>
    <t xml:space="preserve">ТТК 29.03.2024 </t>
  </si>
  <si>
    <t>Каша ячневая рассыпчатая</t>
  </si>
  <si>
    <t>246/04</t>
  </si>
  <si>
    <t>Компот из апельсинов с яблоками</t>
  </si>
  <si>
    <t>ТТК 16.01.23</t>
  </si>
  <si>
    <t>Среднее значение за период:</t>
  </si>
  <si>
    <t>МБОУ СОШ №14 г.Нефтеюганска</t>
  </si>
  <si>
    <t>Фахрутдинова А.Г.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</si>
</sst>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Calibri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sz val="9"/>
      <name val="Arial"/>
      <family val="2"/>
      <charset val="204"/>
    </font>
    <font>
      <i/>
      <sz val="11"/>
      <name val="Calibri"/>
      <family val="2"/>
      <charset val="204"/>
    </font>
    <font>
      <sz val="8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2" borderId="4" xfId="0" applyFont="1" applyFill="1" applyBorder="1"/>
    <xf numFmtId="1" fontId="2" fillId="2" borderId="5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0" fillId="0" borderId="11" xfId="0" applyFont="1" applyBorder="1"/>
    <xf numFmtId="0" fontId="10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4" xfId="0" applyFont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/>
    </xf>
    <xf numFmtId="17" fontId="1" fillId="2" borderId="17" xfId="0" applyNumberFormat="1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0" fillId="0" borderId="20" xfId="0" applyFont="1" applyBorder="1"/>
    <xf numFmtId="0" fontId="12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0" fillId="0" borderId="22" xfId="0" applyFont="1" applyBorder="1"/>
    <xf numFmtId="14" fontId="13" fillId="2" borderId="4" xfId="0" applyNumberFormat="1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horizontal="center" vertical="top" wrapText="1"/>
    </xf>
    <xf numFmtId="0" fontId="13" fillId="2" borderId="17" xfId="0" applyFont="1" applyFill="1" applyBorder="1" applyAlignment="1">
      <alignment horizontal="center" vertical="top" wrapText="1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4" xfId="0" applyFont="1" applyBorder="1" applyAlignment="1">
      <alignment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2" borderId="13" xfId="0" applyFont="1" applyFill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2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wrapText="1"/>
    </xf>
    <xf numFmtId="0" fontId="1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2" borderId="2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shrinkToFit="1"/>
    </xf>
    <xf numFmtId="0" fontId="1" fillId="2" borderId="4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24" xfId="0" applyFont="1" applyBorder="1" applyAlignment="1">
      <alignment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0" fillId="0" borderId="30" xfId="0" applyFont="1" applyBorder="1"/>
    <xf numFmtId="0" fontId="10" fillId="0" borderId="12" xfId="0" applyFont="1" applyBorder="1"/>
    <xf numFmtId="0" fontId="1" fillId="2" borderId="31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5" fillId="0" borderId="4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10" fillId="0" borderId="4" xfId="0" applyFont="1" applyBorder="1"/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" fontId="1" fillId="2" borderId="17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3" fillId="0" borderId="33" xfId="0" applyFont="1" applyBorder="1"/>
    <xf numFmtId="0" fontId="3" fillId="0" borderId="34" xfId="0" applyFont="1" applyBorder="1"/>
    <xf numFmtId="0" fontId="14" fillId="0" borderId="25" xfId="0" applyFont="1" applyBorder="1" applyAlignment="1">
      <alignment horizontal="center" vertical="center" wrapText="1"/>
    </xf>
    <xf numFmtId="0" fontId="3" fillId="0" borderId="26" xfId="0" applyFont="1" applyBorder="1"/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2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77" sqref="N77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33.285156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89" t="s">
        <v>196</v>
      </c>
      <c r="D1" s="90"/>
      <c r="E1" s="91"/>
      <c r="F1" s="3" t="s">
        <v>1</v>
      </c>
      <c r="G1" s="2" t="s">
        <v>2</v>
      </c>
      <c r="H1" s="92" t="s">
        <v>3</v>
      </c>
      <c r="I1" s="90"/>
      <c r="J1" s="90"/>
      <c r="K1" s="91"/>
      <c r="L1" s="2"/>
    </row>
    <row r="2" spans="1:12" ht="12.75" customHeight="1" x14ac:dyDescent="0.25">
      <c r="A2" s="4" t="s">
        <v>4</v>
      </c>
      <c r="B2" s="2"/>
      <c r="C2" s="2"/>
      <c r="D2" s="1"/>
      <c r="E2" s="2"/>
      <c r="F2" s="2"/>
      <c r="G2" s="2" t="s">
        <v>5</v>
      </c>
      <c r="H2" s="93" t="s">
        <v>197</v>
      </c>
      <c r="I2" s="90"/>
      <c r="J2" s="90"/>
      <c r="K2" s="91"/>
      <c r="L2" s="2"/>
    </row>
    <row r="3" spans="1:12" ht="17.25" customHeight="1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9</v>
      </c>
      <c r="I3" s="8">
        <v>1</v>
      </c>
      <c r="J3" s="9">
        <v>2025</v>
      </c>
      <c r="K3" s="10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1" t="s">
        <v>9</v>
      </c>
      <c r="I4" s="11" t="s">
        <v>10</v>
      </c>
      <c r="J4" s="11" t="s">
        <v>11</v>
      </c>
      <c r="K4" s="2"/>
      <c r="L4" s="2"/>
    </row>
    <row r="5" spans="1:12" ht="12.75" customHeight="1" x14ac:dyDescent="0.25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12.75" customHeight="1" x14ac:dyDescent="0.25">
      <c r="A6" s="16">
        <v>1</v>
      </c>
      <c r="B6" s="17">
        <v>1</v>
      </c>
      <c r="C6" s="18" t="s">
        <v>24</v>
      </c>
      <c r="D6" s="19" t="s">
        <v>25</v>
      </c>
      <c r="E6" s="20" t="s">
        <v>26</v>
      </c>
      <c r="F6" s="21">
        <v>205</v>
      </c>
      <c r="G6" s="21">
        <v>8.2100000000000009</v>
      </c>
      <c r="H6" s="21">
        <v>6.38</v>
      </c>
      <c r="I6" s="21">
        <v>24.02</v>
      </c>
      <c r="J6" s="21">
        <v>229.19</v>
      </c>
      <c r="K6" s="22" t="s">
        <v>27</v>
      </c>
      <c r="L6" s="21">
        <v>33.409999999999997</v>
      </c>
    </row>
    <row r="7" spans="1:12" ht="24" customHeight="1" x14ac:dyDescent="0.25">
      <c r="A7" s="23"/>
      <c r="B7" s="24"/>
      <c r="C7" s="25"/>
      <c r="D7" s="26" t="s">
        <v>28</v>
      </c>
      <c r="E7" s="27" t="s">
        <v>29</v>
      </c>
      <c r="F7" s="28">
        <v>200</v>
      </c>
      <c r="G7" s="28">
        <v>1.52</v>
      </c>
      <c r="H7" s="28">
        <v>1.66</v>
      </c>
      <c r="I7" s="28">
        <v>18.52</v>
      </c>
      <c r="J7" s="28">
        <v>95.1</v>
      </c>
      <c r="K7" s="29" t="s">
        <v>30</v>
      </c>
      <c r="L7" s="28">
        <v>16</v>
      </c>
    </row>
    <row r="8" spans="1:12" ht="27" customHeight="1" x14ac:dyDescent="0.25">
      <c r="A8" s="23"/>
      <c r="B8" s="24"/>
      <c r="C8" s="25"/>
      <c r="D8" s="30" t="s">
        <v>31</v>
      </c>
      <c r="E8" s="27" t="s">
        <v>32</v>
      </c>
      <c r="F8" s="28">
        <v>60</v>
      </c>
      <c r="G8" s="28">
        <v>6.68</v>
      </c>
      <c r="H8" s="28">
        <v>8.4499999999999993</v>
      </c>
      <c r="I8" s="28">
        <v>19.39</v>
      </c>
      <c r="J8" s="28">
        <v>180</v>
      </c>
      <c r="K8" s="31" t="s">
        <v>33</v>
      </c>
      <c r="L8" s="28">
        <v>33.89</v>
      </c>
    </row>
    <row r="9" spans="1:12" ht="12.75" customHeight="1" x14ac:dyDescent="0.25">
      <c r="A9" s="23"/>
      <c r="B9" s="24"/>
      <c r="C9" s="25"/>
      <c r="D9" s="26" t="s">
        <v>34</v>
      </c>
      <c r="E9" s="27" t="s">
        <v>35</v>
      </c>
      <c r="F9" s="28">
        <v>213</v>
      </c>
      <c r="G9" s="28">
        <v>1.6</v>
      </c>
      <c r="H9" s="28">
        <v>0.01</v>
      </c>
      <c r="I9" s="28">
        <v>11.75</v>
      </c>
      <c r="J9" s="28">
        <v>81.8</v>
      </c>
      <c r="K9" s="29" t="s">
        <v>36</v>
      </c>
      <c r="L9" s="28">
        <v>88.7</v>
      </c>
    </row>
    <row r="10" spans="1:12" ht="12.75" customHeight="1" x14ac:dyDescent="0.25">
      <c r="A10" s="23"/>
      <c r="B10" s="24"/>
      <c r="C10" s="25"/>
      <c r="D10" s="26"/>
      <c r="E10" s="27"/>
      <c r="F10" s="28"/>
      <c r="G10" s="28"/>
      <c r="H10" s="28"/>
      <c r="I10" s="28"/>
      <c r="J10" s="28"/>
      <c r="K10" s="29"/>
      <c r="L10" s="28"/>
    </row>
    <row r="11" spans="1:12" ht="12.75" customHeight="1" x14ac:dyDescent="0.25">
      <c r="A11" s="32"/>
      <c r="B11" s="33"/>
      <c r="C11" s="34"/>
      <c r="D11" s="35" t="s">
        <v>37</v>
      </c>
      <c r="E11" s="36"/>
      <c r="F11" s="37">
        <f>SUM(F6:F10)</f>
        <v>678</v>
      </c>
      <c r="G11" s="37">
        <f>SUM(G6:G10)</f>
        <v>18.010000000000002</v>
      </c>
      <c r="H11" s="37">
        <f>SUM(H6:H10)</f>
        <v>16.5</v>
      </c>
      <c r="I11" s="37">
        <f>SUM(I6:I10)</f>
        <v>73.680000000000007</v>
      </c>
      <c r="J11" s="37">
        <f>SUM(J6:J10)</f>
        <v>586.08999999999992</v>
      </c>
      <c r="K11" s="38"/>
      <c r="L11" s="37">
        <f>L9+L8+L7+L6</f>
        <v>172</v>
      </c>
    </row>
    <row r="12" spans="1:12" ht="12.75" customHeight="1" x14ac:dyDescent="0.25">
      <c r="A12" s="39">
        <f>A6</f>
        <v>1</v>
      </c>
      <c r="B12" s="40">
        <f>B6</f>
        <v>1</v>
      </c>
      <c r="C12" s="41" t="s">
        <v>38</v>
      </c>
      <c r="D12" s="26" t="s">
        <v>39</v>
      </c>
      <c r="E12" s="27" t="s">
        <v>40</v>
      </c>
      <c r="F12" s="28">
        <v>80</v>
      </c>
      <c r="G12" s="28">
        <v>1.85</v>
      </c>
      <c r="H12" s="28">
        <v>5.12</v>
      </c>
      <c r="I12" s="28">
        <v>7.47</v>
      </c>
      <c r="J12" s="28">
        <v>87</v>
      </c>
      <c r="K12" s="42" t="s">
        <v>41</v>
      </c>
      <c r="L12" s="29">
        <v>43.05</v>
      </c>
    </row>
    <row r="13" spans="1:12" ht="12.75" customHeight="1" x14ac:dyDescent="0.25">
      <c r="A13" s="23"/>
      <c r="B13" s="24"/>
      <c r="C13" s="25"/>
      <c r="D13" s="26" t="s">
        <v>42</v>
      </c>
      <c r="E13" s="27" t="s">
        <v>43</v>
      </c>
      <c r="F13" s="28">
        <v>226</v>
      </c>
      <c r="G13" s="28">
        <v>5.26</v>
      </c>
      <c r="H13" s="28">
        <v>8.4600000000000009</v>
      </c>
      <c r="I13" s="28">
        <v>20.5</v>
      </c>
      <c r="J13" s="28">
        <v>132.03</v>
      </c>
      <c r="K13" s="29" t="s">
        <v>44</v>
      </c>
      <c r="L13" s="28">
        <v>55.65</v>
      </c>
    </row>
    <row r="14" spans="1:12" ht="13.5" customHeight="1" x14ac:dyDescent="0.25">
      <c r="A14" s="23"/>
      <c r="B14" s="24"/>
      <c r="C14" s="25"/>
      <c r="D14" s="26" t="s">
        <v>45</v>
      </c>
      <c r="E14" s="27" t="s">
        <v>46</v>
      </c>
      <c r="F14" s="28">
        <v>300</v>
      </c>
      <c r="G14" s="28">
        <v>13.81</v>
      </c>
      <c r="H14" s="28">
        <v>12.43</v>
      </c>
      <c r="I14" s="28">
        <v>31.57</v>
      </c>
      <c r="J14" s="28">
        <v>379.68</v>
      </c>
      <c r="K14" s="43" t="s">
        <v>47</v>
      </c>
      <c r="L14" s="28">
        <v>139.08000000000001</v>
      </c>
    </row>
    <row r="15" spans="1:12" ht="12.75" customHeight="1" x14ac:dyDescent="0.25">
      <c r="A15" s="23"/>
      <c r="B15" s="24"/>
      <c r="C15" s="25"/>
      <c r="D15" s="26" t="s">
        <v>48</v>
      </c>
      <c r="E15" s="27"/>
      <c r="F15" s="28"/>
      <c r="G15" s="28"/>
      <c r="H15" s="28"/>
      <c r="I15" s="28"/>
      <c r="J15" s="28"/>
      <c r="K15" s="29"/>
      <c r="L15" s="28"/>
    </row>
    <row r="16" spans="1:12" ht="12.75" customHeight="1" x14ac:dyDescent="0.25">
      <c r="A16" s="23"/>
      <c r="B16" s="24"/>
      <c r="C16" s="25"/>
      <c r="D16" s="26" t="s">
        <v>49</v>
      </c>
      <c r="E16" s="27" t="s">
        <v>50</v>
      </c>
      <c r="F16" s="28">
        <v>200</v>
      </c>
      <c r="G16" s="28">
        <v>0.76</v>
      </c>
      <c r="H16" s="28">
        <v>0.5</v>
      </c>
      <c r="I16" s="28">
        <v>25.07</v>
      </c>
      <c r="J16" s="28">
        <v>96.85</v>
      </c>
      <c r="K16" s="44" t="s">
        <v>51</v>
      </c>
      <c r="L16" s="28">
        <v>14.94</v>
      </c>
    </row>
    <row r="17" spans="1:12" ht="12.75" customHeight="1" x14ac:dyDescent="0.25">
      <c r="A17" s="23"/>
      <c r="B17" s="24"/>
      <c r="C17" s="25"/>
      <c r="D17" s="26" t="s">
        <v>52</v>
      </c>
      <c r="E17" s="27" t="s">
        <v>53</v>
      </c>
      <c r="F17" s="28">
        <v>30</v>
      </c>
      <c r="G17" s="28">
        <v>2.37</v>
      </c>
      <c r="H17" s="28">
        <v>0.27</v>
      </c>
      <c r="I17" s="28">
        <v>15.06</v>
      </c>
      <c r="J17" s="28">
        <v>74.400000000000006</v>
      </c>
      <c r="K17" s="29" t="s">
        <v>54</v>
      </c>
      <c r="L17" s="28">
        <v>2.88</v>
      </c>
    </row>
    <row r="18" spans="1:12" ht="12.75" customHeight="1" x14ac:dyDescent="0.25">
      <c r="A18" s="23"/>
      <c r="B18" s="24"/>
      <c r="C18" s="25"/>
      <c r="D18" s="26" t="s">
        <v>55</v>
      </c>
      <c r="E18" s="27" t="s">
        <v>56</v>
      </c>
      <c r="F18" s="28">
        <v>25</v>
      </c>
      <c r="G18" s="28">
        <v>1.05</v>
      </c>
      <c r="H18" s="28">
        <v>0.02</v>
      </c>
      <c r="I18" s="28">
        <v>9.17</v>
      </c>
      <c r="J18" s="28">
        <v>40</v>
      </c>
      <c r="K18" s="29" t="s">
        <v>54</v>
      </c>
      <c r="L18" s="28">
        <v>2.4</v>
      </c>
    </row>
    <row r="19" spans="1:12" ht="12.75" customHeight="1" x14ac:dyDescent="0.25">
      <c r="A19" s="32"/>
      <c r="B19" s="33"/>
      <c r="C19" s="34"/>
      <c r="D19" s="35" t="s">
        <v>37</v>
      </c>
      <c r="E19" s="36"/>
      <c r="F19" s="37">
        <f>SUM(F12:F18)</f>
        <v>861</v>
      </c>
      <c r="G19" s="37">
        <f>SUM(G12:G18)</f>
        <v>25.100000000000005</v>
      </c>
      <c r="H19" s="37">
        <f>SUM(H12:H18)</f>
        <v>26.8</v>
      </c>
      <c r="I19" s="37">
        <f>SUM(I12:I18)</f>
        <v>108.84</v>
      </c>
      <c r="J19" s="37">
        <f>SUM(J12:J18)</f>
        <v>809.96</v>
      </c>
      <c r="K19" s="38"/>
      <c r="L19" s="37">
        <f>SUM(L12:L18)</f>
        <v>258</v>
      </c>
    </row>
    <row r="20" spans="1:12" ht="12.75" customHeight="1" x14ac:dyDescent="0.25">
      <c r="A20" s="45">
        <f>A6</f>
        <v>1</v>
      </c>
      <c r="B20" s="46">
        <f>B6</f>
        <v>1</v>
      </c>
      <c r="C20" s="87" t="s">
        <v>57</v>
      </c>
      <c r="D20" s="88"/>
      <c r="E20" s="47"/>
      <c r="F20" s="48">
        <f>F11+F19</f>
        <v>1539</v>
      </c>
      <c r="G20" s="48">
        <f>G11+G19</f>
        <v>43.110000000000007</v>
      </c>
      <c r="H20" s="48">
        <f>H11+H19</f>
        <v>43.3</v>
      </c>
      <c r="I20" s="48">
        <f>I11+I19</f>
        <v>182.52</v>
      </c>
      <c r="J20" s="48">
        <f>J11+J19</f>
        <v>1396.05</v>
      </c>
      <c r="K20" s="48"/>
      <c r="L20" s="48">
        <f>L11+L19</f>
        <v>430</v>
      </c>
    </row>
    <row r="21" spans="1:12" ht="12.75" customHeight="1" x14ac:dyDescent="0.25">
      <c r="A21" s="49">
        <v>1</v>
      </c>
      <c r="B21" s="24">
        <v>2</v>
      </c>
      <c r="C21" s="18" t="s">
        <v>24</v>
      </c>
      <c r="D21" s="19" t="s">
        <v>25</v>
      </c>
      <c r="E21" s="20" t="s">
        <v>58</v>
      </c>
      <c r="F21" s="21">
        <v>160</v>
      </c>
      <c r="G21" s="21">
        <v>10.65</v>
      </c>
      <c r="H21" s="21">
        <v>10.14</v>
      </c>
      <c r="I21" s="21">
        <v>6.28</v>
      </c>
      <c r="J21" s="21">
        <v>215</v>
      </c>
      <c r="K21" s="50" t="s">
        <v>59</v>
      </c>
      <c r="L21" s="21">
        <v>85.8</v>
      </c>
    </row>
    <row r="22" spans="1:12" ht="12.75" customHeight="1" x14ac:dyDescent="0.25">
      <c r="A22" s="49"/>
      <c r="B22" s="24"/>
      <c r="C22" s="25"/>
      <c r="D22" s="26" t="s">
        <v>48</v>
      </c>
      <c r="E22" s="27" t="s">
        <v>60</v>
      </c>
      <c r="F22" s="28">
        <v>150</v>
      </c>
      <c r="G22" s="28">
        <v>3.15</v>
      </c>
      <c r="H22" s="28">
        <v>6.75</v>
      </c>
      <c r="I22" s="28">
        <v>21.9</v>
      </c>
      <c r="J22" s="28">
        <v>163.5</v>
      </c>
      <c r="K22" s="29" t="s">
        <v>61</v>
      </c>
      <c r="L22" s="28">
        <v>29.16</v>
      </c>
    </row>
    <row r="23" spans="1:12" ht="12.75" customHeight="1" x14ac:dyDescent="0.25">
      <c r="A23" s="49"/>
      <c r="B23" s="24"/>
      <c r="C23" s="25"/>
      <c r="D23" s="26" t="s">
        <v>28</v>
      </c>
      <c r="E23" s="27" t="s">
        <v>62</v>
      </c>
      <c r="F23" s="28">
        <v>200</v>
      </c>
      <c r="G23" s="28">
        <v>0.2</v>
      </c>
      <c r="H23" s="28">
        <v>0</v>
      </c>
      <c r="I23" s="28">
        <v>14</v>
      </c>
      <c r="J23" s="28">
        <v>56</v>
      </c>
      <c r="K23" s="29" t="s">
        <v>63</v>
      </c>
      <c r="L23" s="28">
        <v>3.28</v>
      </c>
    </row>
    <row r="24" spans="1:12" ht="12.75" customHeight="1" x14ac:dyDescent="0.25">
      <c r="A24" s="49"/>
      <c r="B24" s="24"/>
      <c r="C24" s="25"/>
      <c r="D24" s="26" t="s">
        <v>52</v>
      </c>
      <c r="E24" s="27" t="s">
        <v>64</v>
      </c>
      <c r="F24" s="28">
        <v>25</v>
      </c>
      <c r="G24" s="28">
        <v>1.98</v>
      </c>
      <c r="H24" s="28">
        <v>0.23</v>
      </c>
      <c r="I24" s="28">
        <v>12.55</v>
      </c>
      <c r="J24" s="28">
        <v>62</v>
      </c>
      <c r="K24" s="29" t="s">
        <v>54</v>
      </c>
      <c r="L24" s="28">
        <v>2.4</v>
      </c>
    </row>
    <row r="25" spans="1:12" ht="12.75" customHeight="1" x14ac:dyDescent="0.25">
      <c r="A25" s="49"/>
      <c r="B25" s="24"/>
      <c r="C25" s="25"/>
      <c r="D25" s="26" t="s">
        <v>55</v>
      </c>
      <c r="E25" s="27" t="s">
        <v>56</v>
      </c>
      <c r="F25" s="28">
        <v>25</v>
      </c>
      <c r="G25" s="28">
        <v>1.05</v>
      </c>
      <c r="H25" s="28">
        <v>0.02</v>
      </c>
      <c r="I25" s="28">
        <v>9.17</v>
      </c>
      <c r="J25" s="28">
        <v>40</v>
      </c>
      <c r="K25" s="29" t="s">
        <v>54</v>
      </c>
      <c r="L25" s="28">
        <v>2.4</v>
      </c>
    </row>
    <row r="26" spans="1:12" ht="12.75" customHeight="1" x14ac:dyDescent="0.25">
      <c r="A26" s="49"/>
      <c r="B26" s="24"/>
      <c r="C26" s="25"/>
      <c r="D26" s="26" t="s">
        <v>34</v>
      </c>
      <c r="E26" s="27" t="s">
        <v>35</v>
      </c>
      <c r="F26" s="28">
        <v>112</v>
      </c>
      <c r="G26" s="28">
        <v>0.56999999999999995</v>
      </c>
      <c r="H26" s="28">
        <v>0.46</v>
      </c>
      <c r="I26" s="28">
        <v>14</v>
      </c>
      <c r="J26" s="28">
        <v>45.7</v>
      </c>
      <c r="K26" s="29" t="s">
        <v>36</v>
      </c>
      <c r="L26" s="28">
        <v>48.96</v>
      </c>
    </row>
    <row r="27" spans="1:12" ht="12.75" customHeight="1" x14ac:dyDescent="0.25">
      <c r="A27" s="51"/>
      <c r="B27" s="33"/>
      <c r="C27" s="34"/>
      <c r="D27" s="35" t="s">
        <v>37</v>
      </c>
      <c r="E27" s="36"/>
      <c r="F27" s="37">
        <f>SUM(F21:F26)</f>
        <v>672</v>
      </c>
      <c r="G27" s="37">
        <f>SUM(G21:G26)</f>
        <v>17.600000000000001</v>
      </c>
      <c r="H27" s="37">
        <f>SUM(H21:H26)</f>
        <v>17.600000000000001</v>
      </c>
      <c r="I27" s="37">
        <f>SUM(I21:I26)</f>
        <v>77.900000000000006</v>
      </c>
      <c r="J27" s="37">
        <f>SUM(J21:J26)</f>
        <v>582.20000000000005</v>
      </c>
      <c r="K27" s="38"/>
      <c r="L27" s="37">
        <f>L26+L25+L24+L23+L22+L21</f>
        <v>172</v>
      </c>
    </row>
    <row r="28" spans="1:12" ht="12.75" customHeight="1" x14ac:dyDescent="0.25">
      <c r="A28" s="40">
        <f>A21</f>
        <v>1</v>
      </c>
      <c r="B28" s="40">
        <f>B21</f>
        <v>2</v>
      </c>
      <c r="C28" s="41" t="s">
        <v>38</v>
      </c>
      <c r="D28" s="26" t="s">
        <v>39</v>
      </c>
      <c r="E28" s="27" t="s">
        <v>65</v>
      </c>
      <c r="F28" s="28">
        <v>100</v>
      </c>
      <c r="G28" s="28">
        <v>0.05</v>
      </c>
      <c r="H28" s="28">
        <v>1.3</v>
      </c>
      <c r="I28" s="28">
        <v>5.84</v>
      </c>
      <c r="J28" s="28">
        <v>39.11</v>
      </c>
      <c r="K28" s="29" t="s">
        <v>66</v>
      </c>
      <c r="L28" s="28">
        <v>28.62</v>
      </c>
    </row>
    <row r="29" spans="1:12" ht="27" customHeight="1" x14ac:dyDescent="0.25">
      <c r="A29" s="49"/>
      <c r="B29" s="24"/>
      <c r="C29" s="25"/>
      <c r="D29" s="26" t="s">
        <v>42</v>
      </c>
      <c r="E29" s="27" t="s">
        <v>67</v>
      </c>
      <c r="F29" s="28">
        <v>221</v>
      </c>
      <c r="G29" s="28">
        <v>2.63</v>
      </c>
      <c r="H29" s="28">
        <v>4.2300000000000004</v>
      </c>
      <c r="I29" s="28">
        <v>17.8</v>
      </c>
      <c r="J29" s="28">
        <v>108</v>
      </c>
      <c r="K29" s="29" t="s">
        <v>68</v>
      </c>
      <c r="L29" s="28">
        <v>43.95</v>
      </c>
    </row>
    <row r="30" spans="1:12" ht="12.75" customHeight="1" x14ac:dyDescent="0.25">
      <c r="A30" s="49"/>
      <c r="B30" s="24"/>
      <c r="C30" s="25"/>
      <c r="D30" s="26" t="s">
        <v>45</v>
      </c>
      <c r="E30" s="27" t="s">
        <v>69</v>
      </c>
      <c r="F30" s="28">
        <v>100</v>
      </c>
      <c r="G30" s="28">
        <v>11.49</v>
      </c>
      <c r="H30" s="28">
        <v>12.72</v>
      </c>
      <c r="I30" s="28">
        <v>3.27</v>
      </c>
      <c r="J30" s="28">
        <v>194.16</v>
      </c>
      <c r="K30" s="29" t="s">
        <v>70</v>
      </c>
      <c r="L30" s="28">
        <v>148.07</v>
      </c>
    </row>
    <row r="31" spans="1:12" ht="12.75" customHeight="1" x14ac:dyDescent="0.25">
      <c r="A31" s="49"/>
      <c r="B31" s="24"/>
      <c r="C31" s="25"/>
      <c r="D31" s="26" t="s">
        <v>48</v>
      </c>
      <c r="E31" s="27" t="s">
        <v>71</v>
      </c>
      <c r="F31" s="28">
        <v>150</v>
      </c>
      <c r="G31" s="28">
        <v>7.7</v>
      </c>
      <c r="H31" s="28">
        <v>7.8</v>
      </c>
      <c r="I31" s="28">
        <v>35.1</v>
      </c>
      <c r="J31" s="28">
        <v>279</v>
      </c>
      <c r="K31" s="29" t="s">
        <v>72</v>
      </c>
      <c r="L31" s="28">
        <v>16.93</v>
      </c>
    </row>
    <row r="32" spans="1:12" ht="12.75" customHeight="1" x14ac:dyDescent="0.25">
      <c r="A32" s="49"/>
      <c r="B32" s="24"/>
      <c r="C32" s="25"/>
      <c r="D32" s="26" t="s">
        <v>49</v>
      </c>
      <c r="E32" s="27" t="s">
        <v>73</v>
      </c>
      <c r="F32" s="28">
        <v>200</v>
      </c>
      <c r="G32" s="28">
        <v>0.2</v>
      </c>
      <c r="H32" s="28">
        <v>0.5</v>
      </c>
      <c r="I32" s="28">
        <v>25.07</v>
      </c>
      <c r="J32" s="28">
        <v>109.55</v>
      </c>
      <c r="K32" s="29" t="s">
        <v>74</v>
      </c>
      <c r="L32" s="28">
        <v>15.63</v>
      </c>
    </row>
    <row r="33" spans="1:12" ht="12.75" customHeight="1" x14ac:dyDescent="0.25">
      <c r="A33" s="49"/>
      <c r="B33" s="24"/>
      <c r="C33" s="25"/>
      <c r="D33" s="26" t="s">
        <v>52</v>
      </c>
      <c r="E33" s="27" t="s">
        <v>53</v>
      </c>
      <c r="F33" s="28">
        <v>25</v>
      </c>
      <c r="G33" s="28">
        <v>1.98</v>
      </c>
      <c r="H33" s="28">
        <v>0.23</v>
      </c>
      <c r="I33" s="28">
        <v>12.55</v>
      </c>
      <c r="J33" s="28">
        <v>62</v>
      </c>
      <c r="K33" s="29" t="s">
        <v>54</v>
      </c>
      <c r="L33" s="28">
        <v>2.4</v>
      </c>
    </row>
    <row r="34" spans="1:12" ht="12.75" customHeight="1" x14ac:dyDescent="0.25">
      <c r="A34" s="49"/>
      <c r="B34" s="24"/>
      <c r="C34" s="25"/>
      <c r="D34" s="26" t="s">
        <v>55</v>
      </c>
      <c r="E34" s="27" t="s">
        <v>75</v>
      </c>
      <c r="F34" s="28">
        <v>25</v>
      </c>
      <c r="G34" s="28">
        <v>1.05</v>
      </c>
      <c r="H34" s="28">
        <v>0.02</v>
      </c>
      <c r="I34" s="28">
        <v>9.17</v>
      </c>
      <c r="J34" s="28">
        <v>48</v>
      </c>
      <c r="K34" s="29" t="s">
        <v>54</v>
      </c>
      <c r="L34" s="28">
        <v>2.4</v>
      </c>
    </row>
    <row r="35" spans="1:12" ht="12.75" customHeight="1" x14ac:dyDescent="0.25">
      <c r="A35" s="51"/>
      <c r="B35" s="33"/>
      <c r="C35" s="34"/>
      <c r="D35" s="35" t="s">
        <v>37</v>
      </c>
      <c r="E35" s="36"/>
      <c r="F35" s="37">
        <f>SUM(F28:F34)</f>
        <v>821</v>
      </c>
      <c r="G35" s="37">
        <f>SUM(G28:G34)</f>
        <v>25.1</v>
      </c>
      <c r="H35" s="37">
        <f>SUM(H28:H34)</f>
        <v>26.8</v>
      </c>
      <c r="I35" s="37">
        <f>SUM(I28:I34)</f>
        <v>108.80000000000001</v>
      </c>
      <c r="J35" s="37">
        <f>SUM(J28:J34)</f>
        <v>839.81999999999994</v>
      </c>
      <c r="K35" s="38"/>
      <c r="L35" s="37">
        <f>L34+L33+L32+L31+L30+L29+L28</f>
        <v>258</v>
      </c>
    </row>
    <row r="36" spans="1:12" ht="15.75" customHeight="1" x14ac:dyDescent="0.25">
      <c r="A36" s="52">
        <f>A21</f>
        <v>1</v>
      </c>
      <c r="B36" s="52">
        <f>B21</f>
        <v>2</v>
      </c>
      <c r="C36" s="87" t="s">
        <v>57</v>
      </c>
      <c r="D36" s="88"/>
      <c r="E36" s="47"/>
      <c r="F36" s="48">
        <f>F27+F35</f>
        <v>1493</v>
      </c>
      <c r="G36" s="48">
        <f>G27+G35</f>
        <v>42.7</v>
      </c>
      <c r="H36" s="48">
        <f>H27+H35</f>
        <v>44.400000000000006</v>
      </c>
      <c r="I36" s="48">
        <f>I27+I35</f>
        <v>186.70000000000002</v>
      </c>
      <c r="J36" s="48">
        <f>J27+J35</f>
        <v>1422.02</v>
      </c>
      <c r="K36" s="48"/>
      <c r="L36" s="48">
        <f>L35+L27</f>
        <v>430</v>
      </c>
    </row>
    <row r="37" spans="1:12" ht="12.75" customHeight="1" x14ac:dyDescent="0.25">
      <c r="A37" s="16">
        <v>1</v>
      </c>
      <c r="B37" s="17">
        <v>3</v>
      </c>
      <c r="C37" s="18" t="s">
        <v>24</v>
      </c>
      <c r="D37" s="19" t="s">
        <v>25</v>
      </c>
      <c r="E37" s="53" t="s">
        <v>76</v>
      </c>
      <c r="F37" s="54">
        <v>250</v>
      </c>
      <c r="G37" s="54">
        <v>13.06</v>
      </c>
      <c r="H37" s="54">
        <v>11.83</v>
      </c>
      <c r="I37" s="54">
        <v>48.03</v>
      </c>
      <c r="J37" s="54">
        <v>380.67</v>
      </c>
      <c r="K37" s="55" t="s">
        <v>77</v>
      </c>
      <c r="L37" s="54">
        <v>131.78</v>
      </c>
    </row>
    <row r="38" spans="1:12" ht="24.75" customHeight="1" x14ac:dyDescent="0.25">
      <c r="A38" s="23"/>
      <c r="B38" s="24"/>
      <c r="C38" s="25"/>
      <c r="D38" s="34" t="s">
        <v>39</v>
      </c>
      <c r="E38" s="56" t="s">
        <v>32</v>
      </c>
      <c r="F38" s="57">
        <v>60</v>
      </c>
      <c r="G38" s="28">
        <v>6.68</v>
      </c>
      <c r="H38" s="28">
        <v>8.4499999999999993</v>
      </c>
      <c r="I38" s="28">
        <v>19.39</v>
      </c>
      <c r="J38" s="28">
        <v>180</v>
      </c>
      <c r="K38" s="31" t="s">
        <v>33</v>
      </c>
      <c r="L38" s="28">
        <v>33.89</v>
      </c>
    </row>
    <row r="39" spans="1:12" ht="12.75" customHeight="1" x14ac:dyDescent="0.25">
      <c r="A39" s="23"/>
      <c r="B39" s="24"/>
      <c r="C39" s="25"/>
      <c r="D39" s="26" t="s">
        <v>28</v>
      </c>
      <c r="E39" s="27" t="s">
        <v>78</v>
      </c>
      <c r="F39" s="28">
        <v>207</v>
      </c>
      <c r="G39" s="28">
        <v>0.2</v>
      </c>
      <c r="H39" s="28">
        <v>0</v>
      </c>
      <c r="I39" s="28">
        <v>14</v>
      </c>
      <c r="J39" s="28">
        <v>56</v>
      </c>
      <c r="K39" s="29" t="s">
        <v>79</v>
      </c>
      <c r="L39" s="28">
        <v>6.33</v>
      </c>
    </row>
    <row r="40" spans="1:12" ht="12.75" customHeight="1" x14ac:dyDescent="0.25">
      <c r="A40" s="23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2.75" customHeight="1" x14ac:dyDescent="0.25">
      <c r="A41" s="23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2.75" customHeight="1" x14ac:dyDescent="0.25">
      <c r="A42" s="32"/>
      <c r="B42" s="33"/>
      <c r="C42" s="34"/>
      <c r="D42" s="35" t="s">
        <v>37</v>
      </c>
      <c r="E42" s="36"/>
      <c r="F42" s="37">
        <f>SUM(F37:F41)</f>
        <v>517</v>
      </c>
      <c r="G42" s="37">
        <f>SUM(G37:G41)</f>
        <v>19.940000000000001</v>
      </c>
      <c r="H42" s="37">
        <f>SUM(H37:H41)</f>
        <v>20.28</v>
      </c>
      <c r="I42" s="37">
        <f>SUM(I37:I41)</f>
        <v>81.42</v>
      </c>
      <c r="J42" s="37">
        <f>SUM(J37:J41)</f>
        <v>616.67000000000007</v>
      </c>
      <c r="K42" s="38"/>
      <c r="L42" s="37">
        <f>L41+L40+L39+L38+L37</f>
        <v>172</v>
      </c>
    </row>
    <row r="43" spans="1:12" ht="27.75" customHeight="1" x14ac:dyDescent="0.25">
      <c r="A43" s="39">
        <f>A37</f>
        <v>1</v>
      </c>
      <c r="B43" s="40">
        <f>B37</f>
        <v>3</v>
      </c>
      <c r="C43" s="41" t="s">
        <v>38</v>
      </c>
      <c r="D43" s="26" t="s">
        <v>39</v>
      </c>
      <c r="E43" s="27" t="s">
        <v>80</v>
      </c>
      <c r="F43" s="28">
        <v>100</v>
      </c>
      <c r="G43" s="28">
        <v>0.56999999999999995</v>
      </c>
      <c r="H43" s="28">
        <v>3.69</v>
      </c>
      <c r="I43" s="28">
        <v>2.58</v>
      </c>
      <c r="J43" s="28">
        <v>41.5</v>
      </c>
      <c r="K43" s="29" t="s">
        <v>81</v>
      </c>
      <c r="L43" s="28">
        <v>50.16</v>
      </c>
    </row>
    <row r="44" spans="1:12" ht="12.75" customHeight="1" x14ac:dyDescent="0.25">
      <c r="A44" s="23"/>
      <c r="B44" s="24"/>
      <c r="C44" s="25"/>
      <c r="D44" s="26" t="s">
        <v>42</v>
      </c>
      <c r="E44" s="27" t="s">
        <v>82</v>
      </c>
      <c r="F44" s="28">
        <v>221</v>
      </c>
      <c r="G44" s="28">
        <v>4.32</v>
      </c>
      <c r="H44" s="28">
        <v>8.6999999999999993</v>
      </c>
      <c r="I44" s="28">
        <v>13.68</v>
      </c>
      <c r="J44" s="28">
        <v>104.8</v>
      </c>
      <c r="K44" s="29" t="s">
        <v>83</v>
      </c>
      <c r="L44" s="28">
        <v>37.1</v>
      </c>
    </row>
    <row r="45" spans="1:12" ht="15" customHeight="1" x14ac:dyDescent="0.25">
      <c r="A45" s="23"/>
      <c r="B45" s="24"/>
      <c r="C45" s="25"/>
      <c r="D45" s="26" t="s">
        <v>45</v>
      </c>
      <c r="E45" s="27" t="s">
        <v>84</v>
      </c>
      <c r="F45" s="28">
        <v>250</v>
      </c>
      <c r="G45" s="28">
        <v>16.489999999999998</v>
      </c>
      <c r="H45" s="28">
        <v>14.12</v>
      </c>
      <c r="I45" s="28">
        <v>42.66</v>
      </c>
      <c r="J45" s="28">
        <v>440.57</v>
      </c>
      <c r="K45" s="29" t="s">
        <v>85</v>
      </c>
      <c r="L45" s="28">
        <v>126</v>
      </c>
    </row>
    <row r="46" spans="1:12" ht="21" customHeight="1" x14ac:dyDescent="0.25">
      <c r="A46" s="23"/>
      <c r="B46" s="24"/>
      <c r="C46" s="25"/>
      <c r="D46" s="26" t="s">
        <v>49</v>
      </c>
      <c r="E46" s="27" t="s">
        <v>86</v>
      </c>
      <c r="F46" s="28">
        <v>200</v>
      </c>
      <c r="G46" s="28">
        <v>0.3</v>
      </c>
      <c r="H46" s="28">
        <v>0</v>
      </c>
      <c r="I46" s="28">
        <v>25.65</v>
      </c>
      <c r="J46" s="28">
        <v>104.43</v>
      </c>
      <c r="K46" s="44" t="s">
        <v>87</v>
      </c>
      <c r="L46" s="28">
        <v>39.46</v>
      </c>
    </row>
    <row r="47" spans="1:12" ht="12.75" customHeight="1" x14ac:dyDescent="0.25">
      <c r="A47" s="23"/>
      <c r="B47" s="24"/>
      <c r="C47" s="25"/>
      <c r="D47" s="26" t="s">
        <v>52</v>
      </c>
      <c r="E47" s="27" t="s">
        <v>53</v>
      </c>
      <c r="F47" s="28">
        <v>30</v>
      </c>
      <c r="G47" s="28">
        <v>2.37</v>
      </c>
      <c r="H47" s="28">
        <v>0.27</v>
      </c>
      <c r="I47" s="28">
        <v>15.06</v>
      </c>
      <c r="J47" s="28">
        <v>74.400000000000006</v>
      </c>
      <c r="K47" s="29" t="s">
        <v>54</v>
      </c>
      <c r="L47" s="28">
        <v>2.88</v>
      </c>
    </row>
    <row r="48" spans="1:12" ht="12.75" customHeight="1" x14ac:dyDescent="0.25">
      <c r="A48" s="23"/>
      <c r="B48" s="24"/>
      <c r="C48" s="25"/>
      <c r="D48" s="26" t="s">
        <v>55</v>
      </c>
      <c r="E48" s="27" t="s">
        <v>75</v>
      </c>
      <c r="F48" s="28">
        <v>25</v>
      </c>
      <c r="G48" s="28">
        <v>1.05</v>
      </c>
      <c r="H48" s="28">
        <v>0.02</v>
      </c>
      <c r="I48" s="28">
        <v>9.17</v>
      </c>
      <c r="J48" s="28">
        <v>40</v>
      </c>
      <c r="K48" s="29" t="s">
        <v>54</v>
      </c>
      <c r="L48" s="28">
        <v>2.4</v>
      </c>
    </row>
    <row r="49" spans="1:12" ht="12.75" customHeight="1" x14ac:dyDescent="0.25">
      <c r="A49" s="32"/>
      <c r="B49" s="33"/>
      <c r="C49" s="34"/>
      <c r="D49" s="35" t="s">
        <v>37</v>
      </c>
      <c r="E49" s="36"/>
      <c r="F49" s="37">
        <f>SUM(F43:F48)</f>
        <v>826</v>
      </c>
      <c r="G49" s="37">
        <f>SUM(G43:G48)</f>
        <v>25.1</v>
      </c>
      <c r="H49" s="37">
        <f>SUM(H43:H48)</f>
        <v>26.799999999999997</v>
      </c>
      <c r="I49" s="37">
        <f>SUM(I43:I48)</f>
        <v>108.8</v>
      </c>
      <c r="J49" s="37">
        <f>SUM(J43:J48)</f>
        <v>805.69999999999993</v>
      </c>
      <c r="K49" s="38"/>
      <c r="L49" s="58">
        <f>L48+L47+L46+L45+L44+L43</f>
        <v>258</v>
      </c>
    </row>
    <row r="50" spans="1:12" ht="15.75" customHeight="1" x14ac:dyDescent="0.25">
      <c r="A50" s="45">
        <f>A37</f>
        <v>1</v>
      </c>
      <c r="B50" s="46">
        <f>B37</f>
        <v>3</v>
      </c>
      <c r="C50" s="87" t="s">
        <v>57</v>
      </c>
      <c r="D50" s="88"/>
      <c r="E50" s="47"/>
      <c r="F50" s="48">
        <f>F42+F49</f>
        <v>1343</v>
      </c>
      <c r="G50" s="48">
        <f>G42+G49</f>
        <v>45.040000000000006</v>
      </c>
      <c r="H50" s="48">
        <f>H42+H49</f>
        <v>47.08</v>
      </c>
      <c r="I50" s="48">
        <f>I42+I49</f>
        <v>190.22</v>
      </c>
      <c r="J50" s="48">
        <f>J42+J49</f>
        <v>1422.37</v>
      </c>
      <c r="K50" s="48"/>
      <c r="L50" s="48">
        <f>L49+L42</f>
        <v>430</v>
      </c>
    </row>
    <row r="51" spans="1:12" ht="12.75" customHeight="1" x14ac:dyDescent="0.25">
      <c r="A51" s="16">
        <v>1</v>
      </c>
      <c r="B51" s="17">
        <v>4</v>
      </c>
      <c r="C51" s="18" t="s">
        <v>24</v>
      </c>
      <c r="D51" s="19" t="s">
        <v>25</v>
      </c>
      <c r="E51" s="20" t="s">
        <v>88</v>
      </c>
      <c r="F51" s="21">
        <v>180</v>
      </c>
      <c r="G51" s="21">
        <v>12.54</v>
      </c>
      <c r="H51" s="21">
        <v>14.4</v>
      </c>
      <c r="I51" s="21">
        <v>27.57</v>
      </c>
      <c r="J51" s="21">
        <v>377.2</v>
      </c>
      <c r="K51" s="50" t="s">
        <v>89</v>
      </c>
      <c r="L51" s="21">
        <v>136.01</v>
      </c>
    </row>
    <row r="52" spans="1:12" ht="12.75" customHeight="1" x14ac:dyDescent="0.25">
      <c r="A52" s="23"/>
      <c r="B52" s="24"/>
      <c r="C52" s="25"/>
      <c r="D52" s="26" t="s">
        <v>28</v>
      </c>
      <c r="E52" s="27" t="s">
        <v>90</v>
      </c>
      <c r="F52" s="28">
        <v>200</v>
      </c>
      <c r="G52" s="28">
        <v>2.96</v>
      </c>
      <c r="H52" s="28">
        <v>2.6</v>
      </c>
      <c r="I52" s="28">
        <v>15.9</v>
      </c>
      <c r="J52" s="28">
        <v>98.8</v>
      </c>
      <c r="K52" s="29" t="s">
        <v>91</v>
      </c>
      <c r="L52" s="28">
        <v>14.24</v>
      </c>
    </row>
    <row r="53" spans="1:12" ht="12.75" customHeight="1" x14ac:dyDescent="0.25">
      <c r="A53" s="23"/>
      <c r="B53" s="24"/>
      <c r="C53" s="25"/>
      <c r="D53" s="26" t="s">
        <v>92</v>
      </c>
      <c r="E53" s="27" t="s">
        <v>64</v>
      </c>
      <c r="F53" s="28">
        <v>25</v>
      </c>
      <c r="G53" s="28">
        <v>1.98</v>
      </c>
      <c r="H53" s="28">
        <v>0.23</v>
      </c>
      <c r="I53" s="28">
        <v>12.55</v>
      </c>
      <c r="J53" s="28">
        <v>62</v>
      </c>
      <c r="K53" s="29" t="s">
        <v>54</v>
      </c>
      <c r="L53" s="28">
        <v>2.4</v>
      </c>
    </row>
    <row r="54" spans="1:12" ht="12.75" customHeight="1" x14ac:dyDescent="0.25">
      <c r="A54" s="23"/>
      <c r="B54" s="24"/>
      <c r="C54" s="25"/>
      <c r="D54" s="26" t="s">
        <v>34</v>
      </c>
      <c r="E54" s="27" t="s">
        <v>93</v>
      </c>
      <c r="F54" s="28">
        <v>80</v>
      </c>
      <c r="G54" s="28">
        <v>0.12</v>
      </c>
      <c r="H54" s="28">
        <v>0.37</v>
      </c>
      <c r="I54" s="28">
        <v>21.88</v>
      </c>
      <c r="J54" s="28">
        <v>60.5</v>
      </c>
      <c r="K54" s="29" t="s">
        <v>36</v>
      </c>
      <c r="L54" s="28">
        <v>19.350000000000001</v>
      </c>
    </row>
    <row r="55" spans="1:12" ht="12.75" customHeight="1" x14ac:dyDescent="0.25">
      <c r="A55" s="32"/>
      <c r="B55" s="33"/>
      <c r="C55" s="34"/>
      <c r="D55" s="35" t="s">
        <v>37</v>
      </c>
      <c r="E55" s="36"/>
      <c r="F55" s="37">
        <f>SUM(F51:F54)</f>
        <v>485</v>
      </c>
      <c r="G55" s="37">
        <f>SUM(G51:G54)</f>
        <v>17.600000000000001</v>
      </c>
      <c r="H55" s="37">
        <f>SUM(H51:H54)</f>
        <v>17.600000000000001</v>
      </c>
      <c r="I55" s="37">
        <f>SUM(I51:I54)</f>
        <v>77.899999999999991</v>
      </c>
      <c r="J55" s="37">
        <f>SUM(J51:J54)</f>
        <v>598.5</v>
      </c>
      <c r="K55" s="38"/>
      <c r="L55" s="37">
        <f>L54+L53+L52+L51</f>
        <v>172</v>
      </c>
    </row>
    <row r="56" spans="1:12" ht="12.75" customHeight="1" x14ac:dyDescent="0.25">
      <c r="A56" s="39">
        <f>A51</f>
        <v>1</v>
      </c>
      <c r="B56" s="40">
        <f>B51</f>
        <v>4</v>
      </c>
      <c r="C56" s="41" t="s">
        <v>38</v>
      </c>
      <c r="D56" s="26" t="s">
        <v>39</v>
      </c>
      <c r="E56" s="27" t="s">
        <v>94</v>
      </c>
      <c r="F56" s="28">
        <v>76</v>
      </c>
      <c r="G56" s="28">
        <v>0.77</v>
      </c>
      <c r="H56" s="28">
        <v>1.02</v>
      </c>
      <c r="I56" s="28">
        <v>1.9</v>
      </c>
      <c r="J56" s="28">
        <v>86.58</v>
      </c>
      <c r="K56" s="43" t="s">
        <v>95</v>
      </c>
      <c r="L56" s="28">
        <v>57.57</v>
      </c>
    </row>
    <row r="57" spans="1:12" ht="12.75" customHeight="1" x14ac:dyDescent="0.25">
      <c r="A57" s="23"/>
      <c r="B57" s="24"/>
      <c r="C57" s="25"/>
      <c r="D57" s="26" t="s">
        <v>42</v>
      </c>
      <c r="E57" s="27" t="s">
        <v>96</v>
      </c>
      <c r="F57" s="28">
        <v>221</v>
      </c>
      <c r="G57" s="28">
        <v>5.4</v>
      </c>
      <c r="H57" s="28">
        <v>4.8</v>
      </c>
      <c r="I57" s="28">
        <v>20</v>
      </c>
      <c r="J57" s="28">
        <v>146.52000000000001</v>
      </c>
      <c r="K57" s="29" t="s">
        <v>97</v>
      </c>
      <c r="L57" s="28">
        <v>58.36</v>
      </c>
    </row>
    <row r="58" spans="1:12" ht="12.75" customHeight="1" x14ac:dyDescent="0.25">
      <c r="A58" s="23"/>
      <c r="B58" s="24"/>
      <c r="C58" s="25"/>
      <c r="D58" s="26" t="s">
        <v>45</v>
      </c>
      <c r="E58" s="27" t="s">
        <v>98</v>
      </c>
      <c r="F58" s="28">
        <v>101</v>
      </c>
      <c r="G58" s="28">
        <v>13.02</v>
      </c>
      <c r="H58" s="28">
        <v>15.19</v>
      </c>
      <c r="I58" s="28">
        <v>14.04</v>
      </c>
      <c r="J58" s="28">
        <v>267.3</v>
      </c>
      <c r="K58" s="29" t="s">
        <v>99</v>
      </c>
      <c r="L58" s="28">
        <v>79.25</v>
      </c>
    </row>
    <row r="59" spans="1:12" ht="12.75" customHeight="1" x14ac:dyDescent="0.25">
      <c r="A59" s="23"/>
      <c r="B59" s="24"/>
      <c r="C59" s="25"/>
      <c r="D59" s="26" t="s">
        <v>48</v>
      </c>
      <c r="E59" s="27" t="s">
        <v>100</v>
      </c>
      <c r="F59" s="28">
        <v>150</v>
      </c>
      <c r="G59" s="28">
        <v>2.2999999999999998</v>
      </c>
      <c r="H59" s="28">
        <v>5.05</v>
      </c>
      <c r="I59" s="28">
        <v>23.66</v>
      </c>
      <c r="J59" s="28">
        <v>128.75</v>
      </c>
      <c r="K59" s="29" t="s">
        <v>101</v>
      </c>
      <c r="L59" s="28">
        <v>34.409999999999997</v>
      </c>
    </row>
    <row r="60" spans="1:12" ht="12.75" customHeight="1" x14ac:dyDescent="0.25">
      <c r="A60" s="23"/>
      <c r="B60" s="24"/>
      <c r="C60" s="25"/>
      <c r="D60" s="26" t="s">
        <v>49</v>
      </c>
      <c r="E60" s="27" t="s">
        <v>102</v>
      </c>
      <c r="F60" s="28">
        <v>200</v>
      </c>
      <c r="G60" s="28">
        <v>0.19</v>
      </c>
      <c r="H60" s="28">
        <v>0.45</v>
      </c>
      <c r="I60" s="28">
        <v>24.97</v>
      </c>
      <c r="J60" s="28">
        <v>104.85</v>
      </c>
      <c r="K60" s="29" t="s">
        <v>74</v>
      </c>
      <c r="L60" s="28">
        <v>23.13</v>
      </c>
    </row>
    <row r="61" spans="1:12" ht="12.75" customHeight="1" x14ac:dyDescent="0.25">
      <c r="A61" s="23"/>
      <c r="B61" s="24"/>
      <c r="C61" s="25"/>
      <c r="D61" s="26" t="s">
        <v>52</v>
      </c>
      <c r="E61" s="27" t="s">
        <v>53</v>
      </c>
      <c r="F61" s="28">
        <v>30</v>
      </c>
      <c r="G61" s="28">
        <v>2.37</v>
      </c>
      <c r="H61" s="28">
        <v>0.27</v>
      </c>
      <c r="I61" s="28">
        <v>15.06</v>
      </c>
      <c r="J61" s="28">
        <v>74.400000000000006</v>
      </c>
      <c r="K61" s="29" t="s">
        <v>54</v>
      </c>
      <c r="L61" s="28">
        <v>2.88</v>
      </c>
    </row>
    <row r="62" spans="1:12" ht="12.75" customHeight="1" x14ac:dyDescent="0.25">
      <c r="A62" s="23"/>
      <c r="B62" s="24"/>
      <c r="C62" s="25"/>
      <c r="D62" s="26" t="s">
        <v>55</v>
      </c>
      <c r="E62" s="27" t="s">
        <v>56</v>
      </c>
      <c r="F62" s="28">
        <v>25</v>
      </c>
      <c r="G62" s="28">
        <v>1.05</v>
      </c>
      <c r="H62" s="28">
        <v>0.02</v>
      </c>
      <c r="I62" s="28">
        <v>9.17</v>
      </c>
      <c r="J62" s="28">
        <v>40</v>
      </c>
      <c r="K62" s="29" t="s">
        <v>54</v>
      </c>
      <c r="L62" s="28">
        <v>2.4</v>
      </c>
    </row>
    <row r="63" spans="1:12" ht="12.75" customHeight="1" x14ac:dyDescent="0.25">
      <c r="A63" s="32"/>
      <c r="B63" s="33"/>
      <c r="C63" s="34"/>
      <c r="D63" s="35" t="s">
        <v>37</v>
      </c>
      <c r="E63" s="36"/>
      <c r="F63" s="37">
        <f>SUM(F56:F62)</f>
        <v>803</v>
      </c>
      <c r="G63" s="37">
        <f>SUM(G56:G62)</f>
        <v>25.1</v>
      </c>
      <c r="H63" s="37">
        <f>SUM(H56:H62)</f>
        <v>26.799999999999997</v>
      </c>
      <c r="I63" s="37">
        <f>SUM(I56:I62)</f>
        <v>108.8</v>
      </c>
      <c r="J63" s="37">
        <f>SUM(J56:J62)</f>
        <v>848.40000000000009</v>
      </c>
      <c r="K63" s="38"/>
      <c r="L63" s="37">
        <f>L62+L61+L60+L59+L58+L57+L56</f>
        <v>258</v>
      </c>
    </row>
    <row r="64" spans="1:12" ht="15.75" customHeight="1" x14ac:dyDescent="0.25">
      <c r="A64" s="45">
        <f>A51</f>
        <v>1</v>
      </c>
      <c r="B64" s="46">
        <f>B51</f>
        <v>4</v>
      </c>
      <c r="C64" s="87" t="s">
        <v>57</v>
      </c>
      <c r="D64" s="88"/>
      <c r="E64" s="47"/>
      <c r="F64" s="48">
        <f>F55+F63</f>
        <v>1288</v>
      </c>
      <c r="G64" s="48">
        <f>G55+G63</f>
        <v>42.7</v>
      </c>
      <c r="H64" s="48">
        <f>H55+H63</f>
        <v>44.4</v>
      </c>
      <c r="I64" s="48">
        <f>I55+I63</f>
        <v>186.7</v>
      </c>
      <c r="J64" s="48">
        <f>J55+J63</f>
        <v>1446.9</v>
      </c>
      <c r="K64" s="48"/>
      <c r="L64" s="48">
        <f>L63+L55</f>
        <v>430</v>
      </c>
    </row>
    <row r="65" spans="1:12" ht="12.75" customHeight="1" x14ac:dyDescent="0.25">
      <c r="A65" s="16">
        <v>1</v>
      </c>
      <c r="B65" s="17">
        <v>5</v>
      </c>
      <c r="C65" s="18" t="s">
        <v>24</v>
      </c>
      <c r="D65" s="19" t="s">
        <v>25</v>
      </c>
      <c r="E65" s="20" t="s">
        <v>103</v>
      </c>
      <c r="F65" s="21">
        <v>250</v>
      </c>
      <c r="G65" s="21">
        <v>12.75</v>
      </c>
      <c r="H65" s="21">
        <v>15.61</v>
      </c>
      <c r="I65" s="21">
        <v>35.450000000000003</v>
      </c>
      <c r="J65" s="21">
        <v>382.24</v>
      </c>
      <c r="K65" s="50" t="s">
        <v>104</v>
      </c>
      <c r="L65" s="21">
        <v>122.72</v>
      </c>
    </row>
    <row r="66" spans="1:12" ht="12.75" customHeight="1" x14ac:dyDescent="0.25">
      <c r="A66" s="23"/>
      <c r="B66" s="24"/>
      <c r="C66" s="25"/>
      <c r="D66" s="34" t="s">
        <v>39</v>
      </c>
      <c r="E66" s="56" t="s">
        <v>105</v>
      </c>
      <c r="F66" s="57">
        <v>70</v>
      </c>
      <c r="G66" s="57">
        <v>0.3</v>
      </c>
      <c r="H66" s="57">
        <v>0.08</v>
      </c>
      <c r="I66" s="57">
        <v>2.21</v>
      </c>
      <c r="J66" s="57">
        <v>8.16</v>
      </c>
      <c r="K66" s="59" t="s">
        <v>106</v>
      </c>
      <c r="L66" s="57">
        <v>28.48</v>
      </c>
    </row>
    <row r="67" spans="1:12" ht="12.75" customHeight="1" x14ac:dyDescent="0.25">
      <c r="A67" s="23"/>
      <c r="B67" s="24"/>
      <c r="C67" s="25"/>
      <c r="D67" s="26" t="s">
        <v>28</v>
      </c>
      <c r="E67" s="27" t="s">
        <v>29</v>
      </c>
      <c r="F67" s="28">
        <v>200</v>
      </c>
      <c r="G67" s="28">
        <v>1.52</v>
      </c>
      <c r="H67" s="28">
        <v>1.66</v>
      </c>
      <c r="I67" s="28">
        <v>18.52</v>
      </c>
      <c r="J67" s="28">
        <v>95.1</v>
      </c>
      <c r="K67" s="29" t="s">
        <v>107</v>
      </c>
      <c r="L67" s="60">
        <v>16</v>
      </c>
    </row>
    <row r="68" spans="1:12" ht="12.75" customHeight="1" x14ac:dyDescent="0.25">
      <c r="A68" s="23"/>
      <c r="B68" s="24"/>
      <c r="C68" s="25"/>
      <c r="D68" s="26" t="s">
        <v>52</v>
      </c>
      <c r="E68" s="27" t="s">
        <v>64</v>
      </c>
      <c r="F68" s="28">
        <v>25</v>
      </c>
      <c r="G68" s="28">
        <v>1.98</v>
      </c>
      <c r="H68" s="28">
        <v>0.23</v>
      </c>
      <c r="I68" s="28">
        <v>12.55</v>
      </c>
      <c r="J68" s="28">
        <v>62</v>
      </c>
      <c r="K68" s="29" t="s">
        <v>54</v>
      </c>
      <c r="L68" s="28">
        <v>2.4</v>
      </c>
    </row>
    <row r="69" spans="1:12" ht="12.75" customHeight="1" x14ac:dyDescent="0.25">
      <c r="A69" s="23"/>
      <c r="B69" s="24"/>
      <c r="C69" s="25"/>
      <c r="D69" s="26" t="s">
        <v>55</v>
      </c>
      <c r="E69" s="27" t="s">
        <v>56</v>
      </c>
      <c r="F69" s="28">
        <v>25</v>
      </c>
      <c r="G69" s="28">
        <v>1.05</v>
      </c>
      <c r="H69" s="28">
        <v>0.02</v>
      </c>
      <c r="I69" s="28">
        <v>9.17</v>
      </c>
      <c r="J69" s="28">
        <v>40</v>
      </c>
      <c r="K69" s="29" t="s">
        <v>54</v>
      </c>
      <c r="L69" s="28">
        <v>2.4</v>
      </c>
    </row>
    <row r="70" spans="1:12" ht="12.75" customHeight="1" x14ac:dyDescent="0.25">
      <c r="A70" s="32"/>
      <c r="B70" s="33"/>
      <c r="C70" s="34"/>
      <c r="D70" s="35" t="s">
        <v>37</v>
      </c>
      <c r="E70" s="36"/>
      <c r="F70" s="37">
        <f>SUM(F65:F69)</f>
        <v>570</v>
      </c>
      <c r="G70" s="37">
        <f>SUM(G65:G69)</f>
        <v>17.600000000000001</v>
      </c>
      <c r="H70" s="37">
        <f>SUM(H65:H69)</f>
        <v>17.599999999999998</v>
      </c>
      <c r="I70" s="37">
        <f>SUM(I65:I69)</f>
        <v>77.900000000000006</v>
      </c>
      <c r="J70" s="37">
        <f>SUM(J65:J69)</f>
        <v>587.5</v>
      </c>
      <c r="K70" s="38"/>
      <c r="L70" s="37">
        <f>SUM(L65:L69)</f>
        <v>172</v>
      </c>
    </row>
    <row r="71" spans="1:12" ht="12.75" customHeight="1" x14ac:dyDescent="0.25">
      <c r="A71" s="39">
        <f>A65</f>
        <v>1</v>
      </c>
      <c r="B71" s="40">
        <f>B65</f>
        <v>5</v>
      </c>
      <c r="C71" s="41" t="s">
        <v>38</v>
      </c>
      <c r="D71" s="26" t="s">
        <v>39</v>
      </c>
      <c r="E71" s="27" t="s">
        <v>108</v>
      </c>
      <c r="F71" s="28">
        <v>100</v>
      </c>
      <c r="G71" s="28">
        <v>4.5599999999999996</v>
      </c>
      <c r="H71" s="28">
        <v>6.01</v>
      </c>
      <c r="I71" s="28">
        <v>1.75</v>
      </c>
      <c r="J71" s="28">
        <v>80.23</v>
      </c>
      <c r="K71" s="29" t="s">
        <v>109</v>
      </c>
      <c r="L71" s="28">
        <v>66.510000000000005</v>
      </c>
    </row>
    <row r="72" spans="1:12" ht="12.75" customHeight="1" x14ac:dyDescent="0.25">
      <c r="A72" s="23"/>
      <c r="B72" s="24"/>
      <c r="C72" s="25"/>
      <c r="D72" s="26" t="s">
        <v>42</v>
      </c>
      <c r="E72" s="27" t="s">
        <v>110</v>
      </c>
      <c r="F72" s="28">
        <v>221</v>
      </c>
      <c r="G72" s="28">
        <v>4.1900000000000004</v>
      </c>
      <c r="H72" s="28">
        <v>6.5</v>
      </c>
      <c r="I72" s="28">
        <v>8.3000000000000007</v>
      </c>
      <c r="J72" s="28">
        <v>117.81</v>
      </c>
      <c r="K72" s="29" t="s">
        <v>111</v>
      </c>
      <c r="L72" s="28">
        <v>36.07</v>
      </c>
    </row>
    <row r="73" spans="1:12" ht="12.75" customHeight="1" x14ac:dyDescent="0.25">
      <c r="A73" s="23"/>
      <c r="B73" s="24"/>
      <c r="C73" s="25"/>
      <c r="D73" s="26" t="s">
        <v>45</v>
      </c>
      <c r="E73" s="27" t="s">
        <v>112</v>
      </c>
      <c r="F73" s="28">
        <v>100</v>
      </c>
      <c r="G73" s="28">
        <v>7.26</v>
      </c>
      <c r="H73" s="28">
        <v>7.43</v>
      </c>
      <c r="I73" s="28">
        <v>2.79</v>
      </c>
      <c r="J73" s="28">
        <v>160.22999999999999</v>
      </c>
      <c r="K73" s="29" t="s">
        <v>113</v>
      </c>
      <c r="L73" s="28">
        <v>74.16</v>
      </c>
    </row>
    <row r="74" spans="1:12" ht="12.75" customHeight="1" x14ac:dyDescent="0.25">
      <c r="A74" s="23"/>
      <c r="B74" s="24"/>
      <c r="C74" s="25"/>
      <c r="D74" s="26" t="s">
        <v>48</v>
      </c>
      <c r="E74" s="27" t="s">
        <v>114</v>
      </c>
      <c r="F74" s="28">
        <v>150</v>
      </c>
      <c r="G74" s="28">
        <v>5.25</v>
      </c>
      <c r="H74" s="28">
        <v>6.15</v>
      </c>
      <c r="I74" s="28">
        <v>25.06</v>
      </c>
      <c r="J74" s="28">
        <v>220.5</v>
      </c>
      <c r="K74" s="29" t="s">
        <v>115</v>
      </c>
      <c r="L74" s="28">
        <v>14.35</v>
      </c>
    </row>
    <row r="75" spans="1:12" ht="12.75" customHeight="1" x14ac:dyDescent="0.25">
      <c r="A75" s="23"/>
      <c r="B75" s="24"/>
      <c r="C75" s="25"/>
      <c r="D75" s="26" t="s">
        <v>34</v>
      </c>
      <c r="E75" s="27" t="s">
        <v>35</v>
      </c>
      <c r="F75" s="28">
        <v>100</v>
      </c>
      <c r="G75" s="28">
        <v>0.42</v>
      </c>
      <c r="H75" s="28">
        <v>0.42</v>
      </c>
      <c r="I75" s="28">
        <v>20.29</v>
      </c>
      <c r="J75" s="28">
        <v>50.2</v>
      </c>
      <c r="K75" s="29" t="s">
        <v>116</v>
      </c>
      <c r="L75" s="28">
        <v>39.85</v>
      </c>
    </row>
    <row r="76" spans="1:12" ht="12.75" customHeight="1" x14ac:dyDescent="0.25">
      <c r="A76" s="23"/>
      <c r="B76" s="24"/>
      <c r="C76" s="25"/>
      <c r="D76" s="26" t="s">
        <v>49</v>
      </c>
      <c r="E76" s="27" t="s">
        <v>117</v>
      </c>
      <c r="F76" s="28">
        <v>200</v>
      </c>
      <c r="G76" s="28">
        <v>0</v>
      </c>
      <c r="H76" s="28">
        <v>0</v>
      </c>
      <c r="I76" s="28">
        <v>26.38</v>
      </c>
      <c r="J76" s="28">
        <v>114.95</v>
      </c>
      <c r="K76" s="29" t="s">
        <v>118</v>
      </c>
      <c r="L76" s="28">
        <v>21.78</v>
      </c>
    </row>
    <row r="77" spans="1:12" ht="12.75" customHeight="1" x14ac:dyDescent="0.25">
      <c r="A77" s="23"/>
      <c r="B77" s="24"/>
      <c r="C77" s="25"/>
      <c r="D77" s="26" t="s">
        <v>52</v>
      </c>
      <c r="E77" s="27" t="s">
        <v>64</v>
      </c>
      <c r="F77" s="28">
        <v>30</v>
      </c>
      <c r="G77" s="28">
        <v>2.37</v>
      </c>
      <c r="H77" s="28">
        <v>0.27</v>
      </c>
      <c r="I77" s="28">
        <v>15.06</v>
      </c>
      <c r="J77" s="28">
        <v>74.400000000000006</v>
      </c>
      <c r="K77" s="29" t="s">
        <v>54</v>
      </c>
      <c r="L77" s="28">
        <v>2.88</v>
      </c>
    </row>
    <row r="78" spans="1:12" ht="12.75" customHeight="1" x14ac:dyDescent="0.25">
      <c r="A78" s="23"/>
      <c r="B78" s="24"/>
      <c r="C78" s="25"/>
      <c r="D78" s="26" t="s">
        <v>55</v>
      </c>
      <c r="E78" s="27" t="s">
        <v>56</v>
      </c>
      <c r="F78" s="28">
        <v>25</v>
      </c>
      <c r="G78" s="28">
        <v>1.05</v>
      </c>
      <c r="H78" s="28">
        <v>0.02</v>
      </c>
      <c r="I78" s="28">
        <v>9.17</v>
      </c>
      <c r="J78" s="28">
        <v>40</v>
      </c>
      <c r="K78" s="29" t="s">
        <v>54</v>
      </c>
      <c r="L78" s="28">
        <v>2.4</v>
      </c>
    </row>
    <row r="79" spans="1:12" ht="12.75" customHeight="1" x14ac:dyDescent="0.25">
      <c r="A79" s="32"/>
      <c r="B79" s="33"/>
      <c r="C79" s="34"/>
      <c r="D79" s="35" t="s">
        <v>37</v>
      </c>
      <c r="E79" s="36"/>
      <c r="F79" s="37">
        <f>SUM(F71:F78)</f>
        <v>926</v>
      </c>
      <c r="G79" s="37">
        <f>SUM(G71:G78)</f>
        <v>25.1</v>
      </c>
      <c r="H79" s="37">
        <f>SUM(H71:H78)</f>
        <v>26.799999999999997</v>
      </c>
      <c r="I79" s="37">
        <f>SUM(I71:I78)</f>
        <v>108.8</v>
      </c>
      <c r="J79" s="37">
        <f>SUM(J71:J78)</f>
        <v>858.32</v>
      </c>
      <c r="K79" s="38"/>
      <c r="L79" s="37">
        <f>L78+L77+L76+L75+L74+L73+L72+L71</f>
        <v>258</v>
      </c>
    </row>
    <row r="80" spans="1:12" ht="15.75" customHeight="1" x14ac:dyDescent="0.25">
      <c r="A80" s="45">
        <f>A65</f>
        <v>1</v>
      </c>
      <c r="B80" s="46">
        <f>B65</f>
        <v>5</v>
      </c>
      <c r="C80" s="87" t="s">
        <v>57</v>
      </c>
      <c r="D80" s="88"/>
      <c r="E80" s="47"/>
      <c r="F80" s="48">
        <f>F70+F79</f>
        <v>1496</v>
      </c>
      <c r="G80" s="48">
        <f>G70+G79</f>
        <v>42.7</v>
      </c>
      <c r="H80" s="48">
        <f>H70+H79</f>
        <v>44.399999999999991</v>
      </c>
      <c r="I80" s="48">
        <f>I70+I79</f>
        <v>186.7</v>
      </c>
      <c r="J80" s="48">
        <f>J70+J79</f>
        <v>1445.8200000000002</v>
      </c>
      <c r="K80" s="48"/>
      <c r="L80" s="48">
        <f>L79+L70</f>
        <v>430</v>
      </c>
    </row>
    <row r="81" spans="1:12" ht="12.75" customHeight="1" x14ac:dyDescent="0.25">
      <c r="A81" s="16">
        <v>2</v>
      </c>
      <c r="B81" s="17">
        <v>1</v>
      </c>
      <c r="C81" s="18" t="s">
        <v>24</v>
      </c>
      <c r="D81" s="19" t="s">
        <v>25</v>
      </c>
      <c r="E81" s="20" t="s">
        <v>119</v>
      </c>
      <c r="F81" s="21">
        <v>205</v>
      </c>
      <c r="G81" s="21">
        <v>4.49</v>
      </c>
      <c r="H81" s="21">
        <v>6.78</v>
      </c>
      <c r="I81" s="21">
        <v>23.87</v>
      </c>
      <c r="J81" s="21">
        <v>163.88</v>
      </c>
      <c r="K81" s="22" t="s">
        <v>120</v>
      </c>
      <c r="L81" s="21">
        <v>33.78</v>
      </c>
    </row>
    <row r="82" spans="1:12" ht="27.75" customHeight="1" x14ac:dyDescent="0.25">
      <c r="A82" s="23"/>
      <c r="B82" s="24"/>
      <c r="C82" s="25"/>
      <c r="D82" s="26" t="s">
        <v>28</v>
      </c>
      <c r="E82" s="27" t="s">
        <v>121</v>
      </c>
      <c r="F82" s="28">
        <v>200</v>
      </c>
      <c r="G82" s="28">
        <v>3.9</v>
      </c>
      <c r="H82" s="28">
        <v>3.1</v>
      </c>
      <c r="I82" s="28">
        <v>14.97</v>
      </c>
      <c r="J82" s="28">
        <v>123.95</v>
      </c>
      <c r="K82" s="22" t="s">
        <v>122</v>
      </c>
      <c r="L82" s="28">
        <v>24.81</v>
      </c>
    </row>
    <row r="83" spans="1:12" ht="21.75" customHeight="1" x14ac:dyDescent="0.25">
      <c r="A83" s="23"/>
      <c r="B83" s="24"/>
      <c r="C83" s="25"/>
      <c r="D83" s="26" t="s">
        <v>39</v>
      </c>
      <c r="E83" s="27" t="s">
        <v>123</v>
      </c>
      <c r="F83" s="28">
        <v>70</v>
      </c>
      <c r="G83" s="28">
        <v>7.21</v>
      </c>
      <c r="H83" s="28">
        <v>8.11</v>
      </c>
      <c r="I83" s="28">
        <v>16.47</v>
      </c>
      <c r="J83" s="28">
        <v>205.11</v>
      </c>
      <c r="K83" s="44" t="s">
        <v>124</v>
      </c>
      <c r="L83" s="28">
        <v>41.07</v>
      </c>
    </row>
    <row r="84" spans="1:12" ht="12.75" customHeight="1" x14ac:dyDescent="0.25">
      <c r="A84" s="23"/>
      <c r="B84" s="24"/>
      <c r="C84" s="25"/>
      <c r="D84" s="26" t="s">
        <v>34</v>
      </c>
      <c r="E84" s="27" t="s">
        <v>125</v>
      </c>
      <c r="F84" s="28">
        <v>116</v>
      </c>
      <c r="G84" s="28">
        <v>0.56999999999999995</v>
      </c>
      <c r="H84" s="28">
        <v>0.2</v>
      </c>
      <c r="I84" s="28">
        <v>13.73</v>
      </c>
      <c r="J84" s="28">
        <v>45.7</v>
      </c>
      <c r="K84" s="29" t="s">
        <v>126</v>
      </c>
      <c r="L84" s="28">
        <v>50.84</v>
      </c>
    </row>
    <row r="85" spans="1:12" ht="24.75" customHeight="1" x14ac:dyDescent="0.25">
      <c r="A85" s="23"/>
      <c r="B85" s="24"/>
      <c r="C85" s="25"/>
      <c r="D85" s="61" t="s">
        <v>127</v>
      </c>
      <c r="E85" s="27" t="s">
        <v>128</v>
      </c>
      <c r="F85" s="28">
        <v>16</v>
      </c>
      <c r="G85" s="28">
        <v>1.5</v>
      </c>
      <c r="H85" s="28">
        <v>0.57999999999999996</v>
      </c>
      <c r="I85" s="28">
        <v>10.28</v>
      </c>
      <c r="J85" s="28">
        <v>52.3</v>
      </c>
      <c r="K85" s="29" t="s">
        <v>129</v>
      </c>
      <c r="L85" s="28">
        <v>21.5</v>
      </c>
    </row>
    <row r="86" spans="1:12" ht="12.75" customHeight="1" x14ac:dyDescent="0.25">
      <c r="A86" s="23"/>
      <c r="B86" s="24"/>
      <c r="C86" s="25"/>
      <c r="D86" s="26"/>
      <c r="E86" s="27"/>
      <c r="F86" s="28"/>
      <c r="G86" s="28"/>
      <c r="H86" s="28"/>
      <c r="I86" s="28"/>
      <c r="J86" s="28"/>
      <c r="K86" s="29"/>
      <c r="L86" s="28"/>
    </row>
    <row r="87" spans="1:12" ht="12.75" customHeight="1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2.75" customHeight="1" x14ac:dyDescent="0.25">
      <c r="A88" s="32"/>
      <c r="B88" s="33"/>
      <c r="C88" s="34"/>
      <c r="D88" s="35" t="s">
        <v>37</v>
      </c>
      <c r="E88" s="36"/>
      <c r="F88" s="37">
        <f>SUM(F81:F87)</f>
        <v>607</v>
      </c>
      <c r="G88" s="37">
        <f>SUM(G81:G87)</f>
        <v>17.670000000000002</v>
      </c>
      <c r="H88" s="37">
        <f>SUM(H81:H87)</f>
        <v>18.77</v>
      </c>
      <c r="I88" s="37">
        <f>SUM(I81:I87)</f>
        <v>79.320000000000007</v>
      </c>
      <c r="J88" s="37">
        <f>SUM(J81:J87)</f>
        <v>590.93999999999994</v>
      </c>
      <c r="K88" s="38"/>
      <c r="L88" s="37">
        <f>SUM(L81:L87)</f>
        <v>172</v>
      </c>
    </row>
    <row r="89" spans="1:12" ht="12.75" customHeight="1" x14ac:dyDescent="0.25">
      <c r="A89" s="39">
        <f>A81</f>
        <v>2</v>
      </c>
      <c r="B89" s="40">
        <f>B81</f>
        <v>1</v>
      </c>
      <c r="C89" s="41" t="s">
        <v>38</v>
      </c>
      <c r="D89" s="26" t="s">
        <v>39</v>
      </c>
      <c r="E89" s="27" t="s">
        <v>130</v>
      </c>
      <c r="F89" s="28">
        <v>100</v>
      </c>
      <c r="G89" s="28">
        <v>1.31</v>
      </c>
      <c r="H89" s="28">
        <v>4.13</v>
      </c>
      <c r="I89" s="28">
        <v>23.72</v>
      </c>
      <c r="J89" s="28">
        <v>122.72</v>
      </c>
      <c r="K89" s="44" t="s">
        <v>131</v>
      </c>
      <c r="L89" s="28">
        <v>24.77</v>
      </c>
    </row>
    <row r="90" spans="1:12" ht="12.75" customHeight="1" x14ac:dyDescent="0.25">
      <c r="A90" s="23"/>
      <c r="B90" s="24"/>
      <c r="C90" s="25"/>
      <c r="D90" s="26" t="s">
        <v>42</v>
      </c>
      <c r="E90" s="62" t="s">
        <v>132</v>
      </c>
      <c r="F90" s="60">
        <v>237</v>
      </c>
      <c r="G90" s="60">
        <v>8.0500000000000007</v>
      </c>
      <c r="H90" s="60">
        <v>8.5</v>
      </c>
      <c r="I90" s="60">
        <v>16.3</v>
      </c>
      <c r="J90" s="60">
        <v>164.83</v>
      </c>
      <c r="K90" s="63" t="s">
        <v>133</v>
      </c>
      <c r="L90" s="60">
        <v>65.63</v>
      </c>
    </row>
    <row r="91" spans="1:12" ht="12.75" customHeight="1" x14ac:dyDescent="0.25">
      <c r="A91" s="23"/>
      <c r="B91" s="24"/>
      <c r="C91" s="25"/>
      <c r="D91" s="26" t="s">
        <v>45</v>
      </c>
      <c r="E91" s="27" t="s">
        <v>134</v>
      </c>
      <c r="F91" s="28">
        <v>200</v>
      </c>
      <c r="G91" s="28">
        <v>14.025</v>
      </c>
      <c r="H91" s="28">
        <v>13.79</v>
      </c>
      <c r="I91" s="28">
        <v>24.72</v>
      </c>
      <c r="J91" s="28">
        <v>273.16000000000003</v>
      </c>
      <c r="K91" s="29" t="s">
        <v>135</v>
      </c>
      <c r="L91" s="28">
        <v>138.41</v>
      </c>
    </row>
    <row r="92" spans="1:12" ht="12.75" customHeight="1" x14ac:dyDescent="0.25">
      <c r="A92" s="23"/>
      <c r="B92" s="24"/>
      <c r="C92" s="25"/>
      <c r="D92" s="26" t="s">
        <v>48</v>
      </c>
      <c r="E92" s="27"/>
      <c r="F92" s="28"/>
      <c r="G92" s="28"/>
      <c r="H92" s="28"/>
      <c r="I92" s="28"/>
      <c r="J92" s="28"/>
      <c r="K92" s="29"/>
      <c r="L92" s="28"/>
    </row>
    <row r="93" spans="1:12" ht="12.75" customHeight="1" x14ac:dyDescent="0.25">
      <c r="A93" s="23"/>
      <c r="B93" s="24"/>
      <c r="C93" s="25"/>
      <c r="D93" s="26" t="s">
        <v>49</v>
      </c>
      <c r="E93" s="27" t="s">
        <v>136</v>
      </c>
      <c r="F93" s="28">
        <v>200</v>
      </c>
      <c r="G93" s="28">
        <v>0</v>
      </c>
      <c r="H93" s="28">
        <v>0.1</v>
      </c>
      <c r="I93" s="28">
        <v>25.78</v>
      </c>
      <c r="J93" s="28">
        <v>106.76</v>
      </c>
      <c r="K93" s="44" t="s">
        <v>137</v>
      </c>
      <c r="L93" s="28">
        <v>23.43</v>
      </c>
    </row>
    <row r="94" spans="1:12" ht="12.75" customHeight="1" x14ac:dyDescent="0.25">
      <c r="A94" s="23"/>
      <c r="B94" s="24"/>
      <c r="C94" s="25"/>
      <c r="D94" s="26" t="s">
        <v>52</v>
      </c>
      <c r="E94" s="27" t="s">
        <v>138</v>
      </c>
      <c r="F94" s="28">
        <v>30</v>
      </c>
      <c r="G94" s="28">
        <v>2.37</v>
      </c>
      <c r="H94" s="28">
        <v>0.27</v>
      </c>
      <c r="I94" s="28">
        <v>15.06</v>
      </c>
      <c r="J94" s="28">
        <v>74.400000000000006</v>
      </c>
      <c r="K94" s="29" t="s">
        <v>54</v>
      </c>
      <c r="L94" s="28">
        <v>2.88</v>
      </c>
    </row>
    <row r="95" spans="1:12" ht="12.75" customHeight="1" x14ac:dyDescent="0.25">
      <c r="A95" s="23"/>
      <c r="B95" s="24"/>
      <c r="C95" s="25"/>
      <c r="D95" s="26" t="s">
        <v>55</v>
      </c>
      <c r="E95" s="27" t="s">
        <v>139</v>
      </c>
      <c r="F95" s="28">
        <v>30</v>
      </c>
      <c r="G95" s="28">
        <v>1.26</v>
      </c>
      <c r="H95" s="28">
        <v>0.24</v>
      </c>
      <c r="I95" s="28">
        <v>11.01</v>
      </c>
      <c r="J95" s="28">
        <v>48</v>
      </c>
      <c r="K95" s="29" t="s">
        <v>54</v>
      </c>
      <c r="L95" s="28">
        <v>2.88</v>
      </c>
    </row>
    <row r="96" spans="1:12" ht="12.75" customHeight="1" x14ac:dyDescent="0.25">
      <c r="A96" s="32"/>
      <c r="B96" s="33"/>
      <c r="C96" s="34"/>
      <c r="D96" s="35" t="s">
        <v>37</v>
      </c>
      <c r="E96" s="36"/>
      <c r="F96" s="37">
        <f>SUM(F89:F95)</f>
        <v>797</v>
      </c>
      <c r="G96" s="37">
        <f>SUM(G89:G95)</f>
        <v>27.015000000000004</v>
      </c>
      <c r="H96" s="37">
        <f>SUM(H89:H95)</f>
        <v>27.029999999999998</v>
      </c>
      <c r="I96" s="37">
        <f>SUM(I89:I95)</f>
        <v>116.59</v>
      </c>
      <c r="J96" s="37">
        <f>SUM(J89:J95)</f>
        <v>789.87</v>
      </c>
      <c r="K96" s="38"/>
      <c r="L96" s="37">
        <f>SUM(L89:L95)</f>
        <v>258</v>
      </c>
    </row>
    <row r="97" spans="1:12" ht="12.75" customHeight="1" x14ac:dyDescent="0.25">
      <c r="A97" s="45">
        <f>A81</f>
        <v>2</v>
      </c>
      <c r="B97" s="46">
        <f>B81</f>
        <v>1</v>
      </c>
      <c r="C97" s="87" t="s">
        <v>57</v>
      </c>
      <c r="D97" s="88"/>
      <c r="E97" s="47"/>
      <c r="F97" s="48">
        <f>F88+F96</f>
        <v>1404</v>
      </c>
      <c r="G97" s="48">
        <f>G88+G96</f>
        <v>44.685000000000002</v>
      </c>
      <c r="H97" s="48">
        <f>H88+H96</f>
        <v>45.8</v>
      </c>
      <c r="I97" s="48">
        <f>I88+I96</f>
        <v>195.91000000000003</v>
      </c>
      <c r="J97" s="48">
        <f>J88+J96</f>
        <v>1380.81</v>
      </c>
      <c r="K97" s="48"/>
      <c r="L97" s="48">
        <f>L88+L96</f>
        <v>430</v>
      </c>
    </row>
    <row r="98" spans="1:12" ht="12.75" customHeight="1" x14ac:dyDescent="0.25">
      <c r="A98" s="49">
        <v>2</v>
      </c>
      <c r="B98" s="24">
        <v>2</v>
      </c>
      <c r="C98" s="18" t="s">
        <v>24</v>
      </c>
      <c r="D98" s="19" t="s">
        <v>25</v>
      </c>
      <c r="E98" s="20" t="s">
        <v>140</v>
      </c>
      <c r="F98" s="21">
        <v>200</v>
      </c>
      <c r="G98" s="21">
        <v>10.29</v>
      </c>
      <c r="H98" s="21">
        <v>15.64</v>
      </c>
      <c r="I98" s="21">
        <v>22.71</v>
      </c>
      <c r="J98" s="21">
        <v>218</v>
      </c>
      <c r="K98" s="50" t="s">
        <v>141</v>
      </c>
      <c r="L98" s="21">
        <v>42.53</v>
      </c>
    </row>
    <row r="99" spans="1:12" ht="12.75" customHeight="1" x14ac:dyDescent="0.25">
      <c r="A99" s="49"/>
      <c r="B99" s="24"/>
      <c r="C99" s="25"/>
      <c r="D99" s="26" t="s">
        <v>28</v>
      </c>
      <c r="E99" s="27" t="s">
        <v>90</v>
      </c>
      <c r="F99" s="28">
        <v>200</v>
      </c>
      <c r="G99" s="28">
        <v>2.96</v>
      </c>
      <c r="H99" s="28">
        <v>2.6</v>
      </c>
      <c r="I99" s="28">
        <v>15.9</v>
      </c>
      <c r="J99" s="28">
        <v>98.8</v>
      </c>
      <c r="K99" s="29" t="s">
        <v>142</v>
      </c>
      <c r="L99" s="28">
        <v>13.4</v>
      </c>
    </row>
    <row r="100" spans="1:12" ht="12.75" customHeight="1" x14ac:dyDescent="0.25">
      <c r="A100" s="49"/>
      <c r="B100" s="24"/>
      <c r="C100" s="25"/>
      <c r="D100" s="26" t="s">
        <v>92</v>
      </c>
      <c r="E100" s="27" t="s">
        <v>64</v>
      </c>
      <c r="F100" s="28">
        <v>35</v>
      </c>
      <c r="G100" s="28">
        <v>2.76</v>
      </c>
      <c r="H100" s="28">
        <v>0.3</v>
      </c>
      <c r="I100" s="28">
        <v>17.5</v>
      </c>
      <c r="J100" s="28">
        <v>86.2</v>
      </c>
      <c r="K100" s="29" t="s">
        <v>129</v>
      </c>
      <c r="L100" s="28">
        <v>3.36</v>
      </c>
    </row>
    <row r="101" spans="1:12" ht="20.25" customHeight="1" x14ac:dyDescent="0.25">
      <c r="A101" s="49"/>
      <c r="B101" s="24"/>
      <c r="C101" s="25"/>
      <c r="D101" s="26" t="s">
        <v>39</v>
      </c>
      <c r="E101" s="27" t="s">
        <v>143</v>
      </c>
      <c r="F101" s="28">
        <v>60</v>
      </c>
      <c r="G101" s="28">
        <v>0.66</v>
      </c>
      <c r="H101" s="28">
        <v>0.22</v>
      </c>
      <c r="I101" s="28">
        <v>5.83</v>
      </c>
      <c r="J101" s="28">
        <v>13.8</v>
      </c>
      <c r="K101" s="44">
        <v>5762004</v>
      </c>
      <c r="L101" s="28">
        <v>27.63</v>
      </c>
    </row>
    <row r="102" spans="1:12" ht="12.75" customHeight="1" x14ac:dyDescent="0.25">
      <c r="A102" s="49"/>
      <c r="B102" s="24"/>
      <c r="C102" s="25"/>
      <c r="D102" s="26" t="s">
        <v>34</v>
      </c>
      <c r="E102" s="27" t="s">
        <v>144</v>
      </c>
      <c r="F102" s="28">
        <v>200</v>
      </c>
      <c r="G102" s="28">
        <v>3</v>
      </c>
      <c r="H102" s="28">
        <v>1</v>
      </c>
      <c r="I102" s="28">
        <v>25.99</v>
      </c>
      <c r="J102" s="28">
        <v>188.4</v>
      </c>
      <c r="K102" s="29" t="s">
        <v>36</v>
      </c>
      <c r="L102" s="28">
        <v>85.08</v>
      </c>
    </row>
    <row r="103" spans="1:12" ht="15" customHeight="1" x14ac:dyDescent="0.25">
      <c r="A103" s="49"/>
      <c r="B103" s="24"/>
      <c r="C103" s="25"/>
      <c r="D103" s="26"/>
      <c r="E103" s="27"/>
      <c r="F103" s="28"/>
      <c r="G103" s="28"/>
      <c r="H103" s="28"/>
      <c r="I103" s="28"/>
      <c r="J103" s="28"/>
      <c r="K103" s="29"/>
      <c r="L103" s="28"/>
    </row>
    <row r="104" spans="1:12" ht="12.75" customHeight="1" x14ac:dyDescent="0.25">
      <c r="A104" s="51"/>
      <c r="B104" s="33"/>
      <c r="C104" s="34"/>
      <c r="D104" s="35" t="s">
        <v>37</v>
      </c>
      <c r="E104" s="36"/>
      <c r="F104" s="37">
        <f>SUM(F98:F103)</f>
        <v>695</v>
      </c>
      <c r="G104" s="37">
        <f>SUM(G98:G103)</f>
        <v>19.669999999999998</v>
      </c>
      <c r="H104" s="37">
        <f>SUM(H98:H103)</f>
        <v>19.760000000000002</v>
      </c>
      <c r="I104" s="37">
        <f>SUM(I98:I103)</f>
        <v>87.929999999999993</v>
      </c>
      <c r="J104" s="37">
        <f>SUM(J98:J103)</f>
        <v>605.20000000000005</v>
      </c>
      <c r="K104" s="38"/>
      <c r="L104" s="37">
        <f>SUM(L98:L103)</f>
        <v>172</v>
      </c>
    </row>
    <row r="105" spans="1:12" ht="27" customHeight="1" x14ac:dyDescent="0.25">
      <c r="A105" s="40">
        <f>A98</f>
        <v>2</v>
      </c>
      <c r="B105" s="40">
        <f>B98</f>
        <v>2</v>
      </c>
      <c r="C105" s="41" t="s">
        <v>38</v>
      </c>
      <c r="D105" s="26" t="s">
        <v>39</v>
      </c>
      <c r="E105" s="27" t="s">
        <v>145</v>
      </c>
      <c r="F105" s="28">
        <v>90</v>
      </c>
      <c r="G105" s="28">
        <v>0.38</v>
      </c>
      <c r="H105" s="28">
        <v>4.0199999999999996</v>
      </c>
      <c r="I105" s="28">
        <v>8.57</v>
      </c>
      <c r="J105" s="28">
        <v>72.650000000000006</v>
      </c>
      <c r="K105" s="28" t="s">
        <v>146</v>
      </c>
      <c r="L105" s="29">
        <v>26.82</v>
      </c>
    </row>
    <row r="106" spans="1:12" ht="26.25" customHeight="1" x14ac:dyDescent="0.25">
      <c r="A106" s="49"/>
      <c r="B106" s="24"/>
      <c r="C106" s="25"/>
      <c r="D106" s="26" t="s">
        <v>42</v>
      </c>
      <c r="E106" s="27" t="s">
        <v>147</v>
      </c>
      <c r="F106" s="28">
        <v>221</v>
      </c>
      <c r="G106" s="28">
        <v>2.64</v>
      </c>
      <c r="H106" s="28">
        <v>2.98</v>
      </c>
      <c r="I106" s="28">
        <v>13.85</v>
      </c>
      <c r="J106" s="28">
        <v>93.63</v>
      </c>
      <c r="K106" s="29" t="s">
        <v>148</v>
      </c>
      <c r="L106" s="28">
        <v>42.96</v>
      </c>
    </row>
    <row r="107" spans="1:12" ht="12.75" customHeight="1" x14ac:dyDescent="0.25">
      <c r="A107" s="49"/>
      <c r="B107" s="24"/>
      <c r="C107" s="25"/>
      <c r="D107" s="26" t="s">
        <v>45</v>
      </c>
      <c r="E107" s="27" t="s">
        <v>69</v>
      </c>
      <c r="F107" s="28">
        <v>100</v>
      </c>
      <c r="G107" s="28">
        <v>11.49</v>
      </c>
      <c r="H107" s="28">
        <v>12.72</v>
      </c>
      <c r="I107" s="28">
        <v>3.27</v>
      </c>
      <c r="J107" s="28">
        <v>194.16</v>
      </c>
      <c r="K107" s="29" t="s">
        <v>70</v>
      </c>
      <c r="L107" s="28">
        <v>148.07</v>
      </c>
    </row>
    <row r="108" spans="1:12" ht="12.75" customHeight="1" x14ac:dyDescent="0.25">
      <c r="A108" s="49"/>
      <c r="B108" s="24"/>
      <c r="C108" s="25"/>
      <c r="D108" s="26" t="s">
        <v>48</v>
      </c>
      <c r="E108" s="27" t="s">
        <v>71</v>
      </c>
      <c r="F108" s="28">
        <v>150</v>
      </c>
      <c r="G108" s="28">
        <v>7.7</v>
      </c>
      <c r="H108" s="28">
        <v>7.8</v>
      </c>
      <c r="I108" s="28">
        <v>35.1</v>
      </c>
      <c r="J108" s="28">
        <v>279</v>
      </c>
      <c r="K108" s="29" t="s">
        <v>72</v>
      </c>
      <c r="L108" s="28">
        <v>16.93</v>
      </c>
    </row>
    <row r="109" spans="1:12" ht="12.75" customHeight="1" x14ac:dyDescent="0.25">
      <c r="A109" s="49"/>
      <c r="B109" s="24"/>
      <c r="C109" s="25"/>
      <c r="D109" s="26" t="s">
        <v>49</v>
      </c>
      <c r="E109" s="27" t="s">
        <v>149</v>
      </c>
      <c r="F109" s="28">
        <v>200</v>
      </c>
      <c r="G109" s="28">
        <v>0.54</v>
      </c>
      <c r="H109" s="28">
        <v>0</v>
      </c>
      <c r="I109" s="28">
        <v>28.26</v>
      </c>
      <c r="J109" s="28">
        <v>101.6</v>
      </c>
      <c r="K109" s="29" t="s">
        <v>150</v>
      </c>
      <c r="L109" s="28">
        <v>17.46</v>
      </c>
    </row>
    <row r="110" spans="1:12" ht="12.75" customHeight="1" x14ac:dyDescent="0.25">
      <c r="A110" s="49"/>
      <c r="B110" s="24"/>
      <c r="C110" s="25"/>
      <c r="D110" s="26" t="s">
        <v>52</v>
      </c>
      <c r="E110" s="27" t="s">
        <v>64</v>
      </c>
      <c r="F110" s="28">
        <v>30</v>
      </c>
      <c r="G110" s="28">
        <v>2.37</v>
      </c>
      <c r="H110" s="28">
        <v>0.27</v>
      </c>
      <c r="I110" s="28">
        <v>15.06</v>
      </c>
      <c r="J110" s="28">
        <v>74.400000000000006</v>
      </c>
      <c r="K110" s="29" t="s">
        <v>54</v>
      </c>
      <c r="L110" s="28">
        <v>2.88</v>
      </c>
    </row>
    <row r="111" spans="1:12" ht="12.75" customHeight="1" x14ac:dyDescent="0.25">
      <c r="A111" s="49"/>
      <c r="B111" s="24"/>
      <c r="C111" s="25"/>
      <c r="D111" s="26" t="s">
        <v>55</v>
      </c>
      <c r="E111" s="27" t="s">
        <v>56</v>
      </c>
      <c r="F111" s="28">
        <v>30</v>
      </c>
      <c r="G111" s="28">
        <v>1.26</v>
      </c>
      <c r="H111" s="28">
        <v>0.24</v>
      </c>
      <c r="I111" s="28">
        <v>11.01</v>
      </c>
      <c r="J111" s="28">
        <v>48</v>
      </c>
      <c r="K111" s="29" t="s">
        <v>54</v>
      </c>
      <c r="L111" s="28">
        <v>2.88</v>
      </c>
    </row>
    <row r="112" spans="1:12" ht="12.75" customHeight="1" x14ac:dyDescent="0.25">
      <c r="A112" s="49"/>
      <c r="B112" s="24"/>
      <c r="C112" s="25"/>
      <c r="D112" s="26"/>
      <c r="E112" s="27"/>
      <c r="F112" s="28"/>
      <c r="G112" s="28"/>
      <c r="H112" s="28"/>
      <c r="I112" s="28"/>
      <c r="J112" s="28"/>
      <c r="K112" s="29"/>
      <c r="L112" s="28"/>
    </row>
    <row r="113" spans="1:12" ht="12.75" customHeight="1" x14ac:dyDescent="0.25">
      <c r="A113" s="51"/>
      <c r="B113" s="33"/>
      <c r="C113" s="34"/>
      <c r="D113" s="35" t="s">
        <v>37</v>
      </c>
      <c r="E113" s="36"/>
      <c r="F113" s="37">
        <f>SUM(F105:F112)</f>
        <v>821</v>
      </c>
      <c r="G113" s="37">
        <f>SUM(G105:G112)</f>
        <v>26.380000000000003</v>
      </c>
      <c r="H113" s="37">
        <f>SUM(H105:H112)</f>
        <v>28.029999999999998</v>
      </c>
      <c r="I113" s="37">
        <f>SUM(I105:I112)</f>
        <v>115.12000000000002</v>
      </c>
      <c r="J113" s="37">
        <f>SUM(J105:J112)</f>
        <v>863.44</v>
      </c>
      <c r="K113" s="38"/>
      <c r="L113" s="37">
        <f>L111+L110+L109+L108+L107+L106+L105</f>
        <v>258</v>
      </c>
    </row>
    <row r="114" spans="1:12" ht="12.75" customHeight="1" x14ac:dyDescent="0.25">
      <c r="A114" s="52">
        <f>A98</f>
        <v>2</v>
      </c>
      <c r="B114" s="64">
        <f>B98</f>
        <v>2</v>
      </c>
      <c r="C114" s="87" t="s">
        <v>57</v>
      </c>
      <c r="D114" s="88"/>
      <c r="E114" s="65"/>
      <c r="F114" s="66">
        <f>F104+F113</f>
        <v>1516</v>
      </c>
      <c r="G114" s="66">
        <f>G104+G113</f>
        <v>46.05</v>
      </c>
      <c r="H114" s="66">
        <f>H104+H113</f>
        <v>47.79</v>
      </c>
      <c r="I114" s="66">
        <f>I104+I113</f>
        <v>203.05</v>
      </c>
      <c r="J114" s="66">
        <f>J104+J113</f>
        <v>1468.64</v>
      </c>
      <c r="K114" s="66"/>
      <c r="L114" s="48">
        <f>L104+L113</f>
        <v>430</v>
      </c>
    </row>
    <row r="115" spans="1:12" ht="12.75" customHeight="1" x14ac:dyDescent="0.25">
      <c r="A115" s="67">
        <v>2</v>
      </c>
      <c r="B115" s="68">
        <v>3</v>
      </c>
      <c r="C115" s="69" t="s">
        <v>24</v>
      </c>
      <c r="D115" s="70" t="s">
        <v>25</v>
      </c>
      <c r="E115" s="20" t="s">
        <v>151</v>
      </c>
      <c r="F115" s="21">
        <v>150</v>
      </c>
      <c r="G115" s="21">
        <v>11.24</v>
      </c>
      <c r="H115" s="21">
        <v>15.22</v>
      </c>
      <c r="I115" s="21">
        <v>25.59</v>
      </c>
      <c r="J115" s="21">
        <v>240.64</v>
      </c>
      <c r="K115" s="50" t="s">
        <v>152</v>
      </c>
      <c r="L115" s="21">
        <v>94.24</v>
      </c>
    </row>
    <row r="116" spans="1:12" ht="12.75" customHeight="1" x14ac:dyDescent="0.25">
      <c r="A116" s="23"/>
      <c r="B116" s="24"/>
      <c r="C116" s="25"/>
      <c r="D116" s="26" t="s">
        <v>28</v>
      </c>
      <c r="E116" s="27" t="s">
        <v>29</v>
      </c>
      <c r="F116" s="28">
        <v>200</v>
      </c>
      <c r="G116" s="28">
        <v>1.52</v>
      </c>
      <c r="H116" s="28">
        <v>1.66</v>
      </c>
      <c r="I116" s="28">
        <v>18.52</v>
      </c>
      <c r="J116" s="28">
        <v>95.1</v>
      </c>
      <c r="K116" s="29" t="s">
        <v>153</v>
      </c>
      <c r="L116" s="28">
        <v>16</v>
      </c>
    </row>
    <row r="117" spans="1:12" ht="15.75" customHeight="1" x14ac:dyDescent="0.25">
      <c r="A117" s="23"/>
      <c r="B117" s="24"/>
      <c r="C117" s="25"/>
      <c r="D117" s="26" t="s">
        <v>52</v>
      </c>
      <c r="E117" s="27" t="s">
        <v>64</v>
      </c>
      <c r="F117" s="28">
        <v>30</v>
      </c>
      <c r="G117" s="28">
        <v>2.37</v>
      </c>
      <c r="H117" s="28">
        <v>0.27</v>
      </c>
      <c r="I117" s="28">
        <v>15.06</v>
      </c>
      <c r="J117" s="28">
        <v>74.400000000000006</v>
      </c>
      <c r="K117" s="29" t="s">
        <v>54</v>
      </c>
      <c r="L117" s="28">
        <v>2.88</v>
      </c>
    </row>
    <row r="118" spans="1:12" ht="15.75" customHeight="1" x14ac:dyDescent="0.25">
      <c r="A118" s="23"/>
      <c r="B118" s="24"/>
      <c r="C118" s="25"/>
      <c r="D118" s="26" t="s">
        <v>55</v>
      </c>
      <c r="E118" s="27" t="s">
        <v>56</v>
      </c>
      <c r="F118" s="28">
        <v>30</v>
      </c>
      <c r="G118" s="28">
        <v>1.26</v>
      </c>
      <c r="H118" s="28">
        <v>0.24</v>
      </c>
      <c r="I118" s="28">
        <v>11.01</v>
      </c>
      <c r="J118" s="28">
        <v>48</v>
      </c>
      <c r="K118" s="29" t="s">
        <v>54</v>
      </c>
      <c r="L118" s="28">
        <v>2.88</v>
      </c>
    </row>
    <row r="119" spans="1:12" ht="12.75" customHeight="1" x14ac:dyDescent="0.25">
      <c r="A119" s="23"/>
      <c r="B119" s="24"/>
      <c r="C119" s="25"/>
      <c r="D119" s="26" t="s">
        <v>34</v>
      </c>
      <c r="E119" s="27" t="s">
        <v>35</v>
      </c>
      <c r="F119" s="28">
        <v>128</v>
      </c>
      <c r="G119" s="28">
        <v>2</v>
      </c>
      <c r="H119" s="28">
        <v>0.4</v>
      </c>
      <c r="I119" s="28">
        <v>14.28</v>
      </c>
      <c r="J119" s="28">
        <v>47</v>
      </c>
      <c r="K119" s="29" t="s">
        <v>36</v>
      </c>
      <c r="L119" s="28">
        <v>56</v>
      </c>
    </row>
    <row r="120" spans="1:12" ht="12.75" customHeight="1" x14ac:dyDescent="0.25">
      <c r="A120" s="23"/>
      <c r="B120" s="24"/>
      <c r="C120" s="25"/>
      <c r="D120" s="26" t="s">
        <v>39</v>
      </c>
      <c r="E120" s="27"/>
      <c r="F120" s="28"/>
      <c r="G120" s="28"/>
      <c r="H120" s="28"/>
      <c r="I120" s="28"/>
      <c r="J120" s="28"/>
      <c r="K120" s="29"/>
      <c r="L120" s="28"/>
    </row>
    <row r="121" spans="1:12" ht="12.75" customHeight="1" x14ac:dyDescent="0.25">
      <c r="A121" s="32"/>
      <c r="B121" s="33"/>
      <c r="C121" s="34"/>
      <c r="D121" s="35" t="s">
        <v>37</v>
      </c>
      <c r="E121" s="36"/>
      <c r="F121" s="37">
        <f>SUM(F115:F120)</f>
        <v>538</v>
      </c>
      <c r="G121" s="37">
        <f>SUM(G115:G120)</f>
        <v>18.39</v>
      </c>
      <c r="H121" s="37">
        <f>SUM(H115:H120)</f>
        <v>17.789999999999996</v>
      </c>
      <c r="I121" s="37">
        <f>SUM(I115:I120)</f>
        <v>84.460000000000008</v>
      </c>
      <c r="J121" s="37">
        <f>SUM(J115:J120)</f>
        <v>505.14</v>
      </c>
      <c r="K121" s="38"/>
      <c r="L121" s="37">
        <f>SUM(L115:L120)</f>
        <v>172</v>
      </c>
    </row>
    <row r="122" spans="1:12" ht="12.75" customHeight="1" x14ac:dyDescent="0.25">
      <c r="A122" s="39">
        <f>A115</f>
        <v>2</v>
      </c>
      <c r="B122" s="40">
        <f>B115</f>
        <v>3</v>
      </c>
      <c r="C122" s="41" t="s">
        <v>38</v>
      </c>
      <c r="D122" s="26" t="s">
        <v>39</v>
      </c>
      <c r="E122" s="27" t="s">
        <v>154</v>
      </c>
      <c r="F122" s="28">
        <v>100</v>
      </c>
      <c r="G122" s="28">
        <v>1.85</v>
      </c>
      <c r="H122" s="28">
        <v>4.57</v>
      </c>
      <c r="I122" s="28">
        <v>4.21</v>
      </c>
      <c r="J122" s="28">
        <v>82.99</v>
      </c>
      <c r="K122" s="44" t="s">
        <v>155</v>
      </c>
      <c r="L122" s="28">
        <v>55.7</v>
      </c>
    </row>
    <row r="123" spans="1:12" ht="12.75" customHeight="1" x14ac:dyDescent="0.25">
      <c r="A123" s="23"/>
      <c r="B123" s="24"/>
      <c r="C123" s="25"/>
      <c r="D123" s="26" t="s">
        <v>42</v>
      </c>
      <c r="E123" s="27" t="s">
        <v>156</v>
      </c>
      <c r="F123" s="28">
        <v>247</v>
      </c>
      <c r="G123" s="28">
        <v>1.67</v>
      </c>
      <c r="H123" s="28">
        <v>2.13</v>
      </c>
      <c r="I123" s="28">
        <v>8.51</v>
      </c>
      <c r="J123" s="28">
        <v>86.5</v>
      </c>
      <c r="K123" s="29" t="s">
        <v>157</v>
      </c>
      <c r="L123" s="28">
        <v>60.44</v>
      </c>
    </row>
    <row r="124" spans="1:12" ht="12.75" customHeight="1" x14ac:dyDescent="0.25">
      <c r="A124" s="23"/>
      <c r="B124" s="24"/>
      <c r="C124" s="25"/>
      <c r="D124" s="26" t="s">
        <v>45</v>
      </c>
      <c r="E124" s="27" t="s">
        <v>158</v>
      </c>
      <c r="F124" s="28">
        <v>100</v>
      </c>
      <c r="G124" s="28">
        <v>10.6</v>
      </c>
      <c r="H124" s="28">
        <v>11.05</v>
      </c>
      <c r="I124" s="28">
        <v>13.5</v>
      </c>
      <c r="J124" s="28">
        <v>171.81</v>
      </c>
      <c r="K124" s="29" t="s">
        <v>159</v>
      </c>
      <c r="L124" s="28">
        <v>71.319999999999993</v>
      </c>
    </row>
    <row r="125" spans="1:12" ht="12.75" customHeight="1" x14ac:dyDescent="0.25">
      <c r="A125" s="23"/>
      <c r="B125" s="24"/>
      <c r="C125" s="25"/>
      <c r="D125" s="26" t="s">
        <v>48</v>
      </c>
      <c r="E125" s="27" t="s">
        <v>160</v>
      </c>
      <c r="F125" s="28">
        <v>150</v>
      </c>
      <c r="G125" s="28">
        <v>7.05</v>
      </c>
      <c r="H125" s="28">
        <v>7.4</v>
      </c>
      <c r="I125" s="28">
        <v>27.98</v>
      </c>
      <c r="J125" s="28">
        <v>181</v>
      </c>
      <c r="K125" s="71" t="s">
        <v>161</v>
      </c>
      <c r="L125" s="28">
        <v>41.55</v>
      </c>
    </row>
    <row r="126" spans="1:12" ht="12.75" customHeight="1" x14ac:dyDescent="0.25">
      <c r="A126" s="23"/>
      <c r="B126" s="24"/>
      <c r="C126" s="25"/>
      <c r="D126" s="26" t="s">
        <v>49</v>
      </c>
      <c r="E126" s="27" t="s">
        <v>162</v>
      </c>
      <c r="F126" s="28">
        <v>200</v>
      </c>
      <c r="G126" s="28">
        <v>0.5</v>
      </c>
      <c r="H126" s="28">
        <v>0.4</v>
      </c>
      <c r="I126" s="28">
        <v>25.5</v>
      </c>
      <c r="J126" s="28">
        <v>136.85</v>
      </c>
      <c r="K126" s="44" t="s">
        <v>163</v>
      </c>
      <c r="L126" s="28">
        <v>23.23</v>
      </c>
    </row>
    <row r="127" spans="1:12" ht="12.75" customHeight="1" x14ac:dyDescent="0.25">
      <c r="A127" s="23"/>
      <c r="B127" s="24"/>
      <c r="C127" s="25"/>
      <c r="D127" s="26" t="s">
        <v>52</v>
      </c>
      <c r="E127" s="27" t="s">
        <v>64</v>
      </c>
      <c r="F127" s="28">
        <v>30</v>
      </c>
      <c r="G127" s="28">
        <v>2.37</v>
      </c>
      <c r="H127" s="28">
        <v>0.27</v>
      </c>
      <c r="I127" s="28">
        <v>15.06</v>
      </c>
      <c r="J127" s="28">
        <v>74.400000000000006</v>
      </c>
      <c r="K127" s="29" t="s">
        <v>54</v>
      </c>
      <c r="L127" s="28">
        <v>2.88</v>
      </c>
    </row>
    <row r="128" spans="1:12" ht="12.75" customHeight="1" x14ac:dyDescent="0.25">
      <c r="A128" s="23"/>
      <c r="B128" s="24"/>
      <c r="C128" s="25"/>
      <c r="D128" s="26" t="s">
        <v>55</v>
      </c>
      <c r="E128" s="27" t="s">
        <v>56</v>
      </c>
      <c r="F128" s="28">
        <v>30</v>
      </c>
      <c r="G128" s="28">
        <v>1.26</v>
      </c>
      <c r="H128" s="28">
        <v>0.24</v>
      </c>
      <c r="I128" s="28">
        <v>11.01</v>
      </c>
      <c r="J128" s="28">
        <v>48</v>
      </c>
      <c r="K128" s="29" t="s">
        <v>54</v>
      </c>
      <c r="L128" s="28">
        <v>2.88</v>
      </c>
    </row>
    <row r="129" spans="1:12" ht="12.75" customHeight="1" x14ac:dyDescent="0.25">
      <c r="A129" s="23"/>
      <c r="B129" s="24"/>
      <c r="C129" s="25"/>
      <c r="D129" s="26"/>
      <c r="E129" s="7"/>
      <c r="F129" s="72"/>
      <c r="G129" s="72"/>
      <c r="H129" s="72"/>
      <c r="I129" s="72"/>
      <c r="J129" s="72"/>
      <c r="K129" s="72"/>
      <c r="L129" s="72"/>
    </row>
    <row r="130" spans="1:12" ht="12.75" customHeight="1" x14ac:dyDescent="0.25">
      <c r="A130" s="32"/>
      <c r="B130" s="33"/>
      <c r="C130" s="34"/>
      <c r="D130" s="35" t="s">
        <v>37</v>
      </c>
      <c r="E130" s="36"/>
      <c r="F130" s="37">
        <f>SUM(F122:F129)</f>
        <v>857</v>
      </c>
      <c r="G130" s="37">
        <f>SUM(G122:G129)</f>
        <v>25.3</v>
      </c>
      <c r="H130" s="37">
        <f>SUM(H122:H129)</f>
        <v>26.059999999999995</v>
      </c>
      <c r="I130" s="37">
        <f>SUM(I122:I129)</f>
        <v>105.77000000000001</v>
      </c>
      <c r="J130" s="37">
        <f>SUM(J122:J129)</f>
        <v>781.55</v>
      </c>
      <c r="K130" s="38"/>
      <c r="L130" s="37">
        <f>SUM(L122:L129)</f>
        <v>258</v>
      </c>
    </row>
    <row r="131" spans="1:12" ht="12.75" customHeight="1" x14ac:dyDescent="0.25">
      <c r="A131" s="73">
        <f>A115</f>
        <v>2</v>
      </c>
      <c r="B131" s="74">
        <f>B115</f>
        <v>3</v>
      </c>
      <c r="C131" s="87" t="s">
        <v>57</v>
      </c>
      <c r="D131" s="88"/>
      <c r="E131" s="65"/>
      <c r="F131" s="66">
        <f>F121+F130</f>
        <v>1395</v>
      </c>
      <c r="G131" s="66">
        <f>G121+G130</f>
        <v>43.69</v>
      </c>
      <c r="H131" s="66">
        <f>H121+H130</f>
        <v>43.849999999999994</v>
      </c>
      <c r="I131" s="66">
        <f>I121+I130</f>
        <v>190.23000000000002</v>
      </c>
      <c r="J131" s="66">
        <f>J121+J130</f>
        <v>1286.69</v>
      </c>
      <c r="K131" s="66"/>
      <c r="L131" s="48">
        <f>L121+L130</f>
        <v>430</v>
      </c>
    </row>
    <row r="132" spans="1:12" ht="12.75" customHeight="1" x14ac:dyDescent="0.25">
      <c r="A132" s="16">
        <v>2</v>
      </c>
      <c r="B132" s="17">
        <v>4</v>
      </c>
      <c r="C132" s="18" t="s">
        <v>24</v>
      </c>
      <c r="D132" s="19" t="s">
        <v>25</v>
      </c>
      <c r="E132" s="20" t="s">
        <v>164</v>
      </c>
      <c r="F132" s="21">
        <v>170</v>
      </c>
      <c r="G132" s="21">
        <v>10.62</v>
      </c>
      <c r="H132" s="21">
        <v>12.83</v>
      </c>
      <c r="I132" s="21">
        <v>37.74</v>
      </c>
      <c r="J132" s="21">
        <v>346.6</v>
      </c>
      <c r="K132" s="50" t="s">
        <v>165</v>
      </c>
      <c r="L132" s="21">
        <v>106.83</v>
      </c>
    </row>
    <row r="133" spans="1:12" ht="12.75" customHeight="1" x14ac:dyDescent="0.25">
      <c r="A133" s="23"/>
      <c r="B133" s="24"/>
      <c r="C133" s="25"/>
      <c r="D133" s="26" t="s">
        <v>28</v>
      </c>
      <c r="E133" s="27" t="s">
        <v>166</v>
      </c>
      <c r="F133" s="28">
        <v>200</v>
      </c>
      <c r="G133" s="28">
        <v>3.38</v>
      </c>
      <c r="H133" s="28">
        <v>3.29</v>
      </c>
      <c r="I133" s="28">
        <v>18.559999999999999</v>
      </c>
      <c r="J133" s="28">
        <v>90.72</v>
      </c>
      <c r="K133" s="29" t="s">
        <v>167</v>
      </c>
      <c r="L133" s="28">
        <v>24.81</v>
      </c>
    </row>
    <row r="134" spans="1:12" ht="12.75" customHeight="1" x14ac:dyDescent="0.25">
      <c r="A134" s="23"/>
      <c r="B134" s="24"/>
      <c r="C134" s="25"/>
      <c r="D134" s="26" t="s">
        <v>52</v>
      </c>
      <c r="E134" s="27" t="s">
        <v>168</v>
      </c>
      <c r="F134" s="28">
        <v>20</v>
      </c>
      <c r="G134" s="28">
        <v>1.5</v>
      </c>
      <c r="H134" s="28">
        <v>0.18</v>
      </c>
      <c r="I134" s="28">
        <v>10.039999999999999</v>
      </c>
      <c r="J134" s="28">
        <v>52.4</v>
      </c>
      <c r="K134" s="29" t="s">
        <v>54</v>
      </c>
      <c r="L134" s="28">
        <v>2.86</v>
      </c>
    </row>
    <row r="135" spans="1:12" ht="12.75" customHeight="1" x14ac:dyDescent="0.25">
      <c r="A135" s="23"/>
      <c r="B135" s="24"/>
      <c r="C135" s="25"/>
      <c r="D135" s="75" t="s">
        <v>169</v>
      </c>
      <c r="E135" s="27" t="s">
        <v>170</v>
      </c>
      <c r="F135" s="28">
        <v>110</v>
      </c>
      <c r="G135" s="28">
        <v>3.96</v>
      </c>
      <c r="H135" s="28">
        <v>3.19</v>
      </c>
      <c r="I135" s="28">
        <v>12.98</v>
      </c>
      <c r="J135" s="28">
        <v>97.8</v>
      </c>
      <c r="K135" s="29" t="s">
        <v>129</v>
      </c>
      <c r="L135" s="28">
        <v>37.5</v>
      </c>
    </row>
    <row r="136" spans="1:12" ht="12.75" customHeight="1" x14ac:dyDescent="0.25">
      <c r="A136" s="23"/>
      <c r="B136" s="24"/>
      <c r="C136" s="25"/>
      <c r="D136" s="76"/>
      <c r="E136" s="27"/>
      <c r="F136" s="28"/>
      <c r="G136" s="28"/>
      <c r="H136" s="28"/>
      <c r="I136" s="28"/>
      <c r="J136" s="28"/>
      <c r="K136" s="29"/>
      <c r="L136" s="28"/>
    </row>
    <row r="137" spans="1:12" ht="12.75" customHeight="1" x14ac:dyDescent="0.25">
      <c r="A137" s="23"/>
      <c r="B137" s="24"/>
      <c r="C137" s="25"/>
      <c r="D137" s="26"/>
      <c r="E137" s="27"/>
      <c r="F137" s="28"/>
      <c r="G137" s="28"/>
      <c r="H137" s="28"/>
      <c r="I137" s="28"/>
      <c r="J137" s="28"/>
      <c r="K137" s="29"/>
      <c r="L137" s="28"/>
    </row>
    <row r="138" spans="1:12" ht="12.75" customHeight="1" x14ac:dyDescent="0.25">
      <c r="A138" s="23"/>
      <c r="B138" s="24"/>
      <c r="C138" s="25"/>
      <c r="D138" s="77"/>
      <c r="E138" s="27"/>
      <c r="F138" s="28"/>
      <c r="G138" s="28"/>
      <c r="H138" s="28"/>
      <c r="I138" s="28"/>
      <c r="J138" s="28"/>
      <c r="K138" s="29"/>
      <c r="L138" s="28"/>
    </row>
    <row r="139" spans="1:12" ht="12.75" customHeight="1" x14ac:dyDescent="0.25">
      <c r="A139" s="32"/>
      <c r="B139" s="33"/>
      <c r="C139" s="34"/>
      <c r="D139" s="35" t="s">
        <v>37</v>
      </c>
      <c r="E139" s="36"/>
      <c r="F139" s="37">
        <f>SUM(F132:F138)</f>
        <v>500</v>
      </c>
      <c r="G139" s="37">
        <f>SUM(G132:G138)</f>
        <v>19.46</v>
      </c>
      <c r="H139" s="37">
        <f>SUM(H132:H138)</f>
        <v>19.490000000000002</v>
      </c>
      <c r="I139" s="37">
        <f>SUM(I132:I138)</f>
        <v>79.320000000000007</v>
      </c>
      <c r="J139" s="37">
        <f>SUM(J132:J138)</f>
        <v>587.52</v>
      </c>
      <c r="K139" s="38"/>
      <c r="L139" s="37">
        <f>SUM(L132:L138)</f>
        <v>172</v>
      </c>
    </row>
    <row r="140" spans="1:12" ht="12.75" customHeight="1" x14ac:dyDescent="0.25">
      <c r="A140" s="39">
        <f>A132</f>
        <v>2</v>
      </c>
      <c r="B140" s="40">
        <f>B132</f>
        <v>4</v>
      </c>
      <c r="C140" s="41" t="s">
        <v>38</v>
      </c>
      <c r="D140" s="26" t="s">
        <v>39</v>
      </c>
      <c r="E140" s="27" t="s">
        <v>171</v>
      </c>
      <c r="F140" s="28">
        <v>60</v>
      </c>
      <c r="G140" s="28">
        <v>0.59</v>
      </c>
      <c r="H140" s="28">
        <v>5.49</v>
      </c>
      <c r="I140" s="28">
        <v>8.6</v>
      </c>
      <c r="J140" s="28">
        <v>40.24</v>
      </c>
      <c r="K140" s="29" t="s">
        <v>172</v>
      </c>
      <c r="L140" s="28">
        <v>32.44</v>
      </c>
    </row>
    <row r="141" spans="1:12" ht="12.75" customHeight="1" x14ac:dyDescent="0.25">
      <c r="A141" s="23"/>
      <c r="B141" s="24"/>
      <c r="C141" s="25"/>
      <c r="D141" s="26" t="s">
        <v>42</v>
      </c>
      <c r="E141" s="27" t="s">
        <v>173</v>
      </c>
      <c r="F141" s="28">
        <v>201</v>
      </c>
      <c r="G141" s="28">
        <v>5.4</v>
      </c>
      <c r="H141" s="28">
        <v>4.8</v>
      </c>
      <c r="I141" s="28">
        <v>27</v>
      </c>
      <c r="J141" s="28">
        <v>146.52000000000001</v>
      </c>
      <c r="K141" s="29" t="s">
        <v>97</v>
      </c>
      <c r="L141" s="28">
        <v>9.8800000000000008</v>
      </c>
    </row>
    <row r="142" spans="1:12" ht="12.75" customHeight="1" x14ac:dyDescent="0.25">
      <c r="A142" s="23"/>
      <c r="B142" s="24"/>
      <c r="C142" s="25"/>
      <c r="D142" s="26" t="s">
        <v>45</v>
      </c>
      <c r="E142" s="27" t="s">
        <v>174</v>
      </c>
      <c r="F142" s="28">
        <v>100</v>
      </c>
      <c r="G142" s="28">
        <v>3.72</v>
      </c>
      <c r="H142" s="28">
        <v>6.6</v>
      </c>
      <c r="I142" s="28">
        <v>13.95</v>
      </c>
      <c r="J142" s="28">
        <v>263.67</v>
      </c>
      <c r="K142" s="29" t="s">
        <v>175</v>
      </c>
      <c r="L142" s="28">
        <v>57.14</v>
      </c>
    </row>
    <row r="143" spans="1:12" ht="12.75" customHeight="1" x14ac:dyDescent="0.25">
      <c r="A143" s="23"/>
      <c r="B143" s="24"/>
      <c r="C143" s="25"/>
      <c r="D143" s="26" t="s">
        <v>48</v>
      </c>
      <c r="E143" s="27" t="s">
        <v>176</v>
      </c>
      <c r="F143" s="28">
        <v>150</v>
      </c>
      <c r="G143" s="28">
        <v>3.72</v>
      </c>
      <c r="H143" s="28">
        <v>6.6</v>
      </c>
      <c r="I143" s="28">
        <v>13.95</v>
      </c>
      <c r="J143" s="28">
        <v>263.67</v>
      </c>
      <c r="K143" s="29" t="s">
        <v>177</v>
      </c>
      <c r="L143" s="28">
        <v>39.01</v>
      </c>
    </row>
    <row r="144" spans="1:12" ht="12.75" customHeight="1" x14ac:dyDescent="0.25">
      <c r="A144" s="23"/>
      <c r="B144" s="24"/>
      <c r="C144" s="25"/>
      <c r="D144" s="26" t="s">
        <v>49</v>
      </c>
      <c r="E144" s="27" t="s">
        <v>178</v>
      </c>
      <c r="F144" s="28">
        <v>180</v>
      </c>
      <c r="G144" s="28">
        <v>0.27</v>
      </c>
      <c r="H144" s="28">
        <v>0.18</v>
      </c>
      <c r="I144" s="28">
        <v>23.09</v>
      </c>
      <c r="J144" s="28">
        <v>93.98</v>
      </c>
      <c r="K144" s="29" t="s">
        <v>179</v>
      </c>
      <c r="L144" s="28">
        <v>39.46</v>
      </c>
    </row>
    <row r="145" spans="1:12" ht="12.75" customHeight="1" x14ac:dyDescent="0.25">
      <c r="A145" s="23"/>
      <c r="B145" s="24"/>
      <c r="C145" s="25"/>
      <c r="D145" s="26" t="s">
        <v>52</v>
      </c>
      <c r="E145" s="27" t="s">
        <v>64</v>
      </c>
      <c r="F145" s="28">
        <v>30</v>
      </c>
      <c r="G145" s="28">
        <v>2.37</v>
      </c>
      <c r="H145" s="28">
        <v>0.27</v>
      </c>
      <c r="I145" s="28">
        <v>15.06</v>
      </c>
      <c r="J145" s="28">
        <v>74.400000000000006</v>
      </c>
      <c r="K145" s="29" t="s">
        <v>54</v>
      </c>
      <c r="L145" s="28">
        <v>2.88</v>
      </c>
    </row>
    <row r="146" spans="1:12" ht="12.75" customHeight="1" x14ac:dyDescent="0.25">
      <c r="A146" s="23"/>
      <c r="B146" s="24"/>
      <c r="C146" s="25"/>
      <c r="D146" s="26" t="s">
        <v>55</v>
      </c>
      <c r="E146" s="27" t="s">
        <v>56</v>
      </c>
      <c r="F146" s="28">
        <v>20</v>
      </c>
      <c r="G146" s="28">
        <v>0.84</v>
      </c>
      <c r="H146" s="28">
        <v>0.16</v>
      </c>
      <c r="I146" s="28">
        <v>7.34</v>
      </c>
      <c r="J146" s="28">
        <v>32</v>
      </c>
      <c r="K146" s="29" t="s">
        <v>54</v>
      </c>
      <c r="L146" s="28">
        <v>1.92</v>
      </c>
    </row>
    <row r="147" spans="1:12" ht="12.75" customHeight="1" x14ac:dyDescent="0.25">
      <c r="A147" s="23"/>
      <c r="B147" s="24"/>
      <c r="C147" s="25"/>
      <c r="D147" s="26" t="s">
        <v>34</v>
      </c>
      <c r="E147" s="27" t="s">
        <v>144</v>
      </c>
      <c r="F147" s="28">
        <v>170</v>
      </c>
      <c r="G147" s="28">
        <v>1</v>
      </c>
      <c r="H147" s="28">
        <v>0.3</v>
      </c>
      <c r="I147" s="28">
        <v>10.5</v>
      </c>
      <c r="J147" s="28">
        <v>66.260000000000005</v>
      </c>
      <c r="K147" s="29" t="s">
        <v>36</v>
      </c>
      <c r="L147" s="28">
        <v>75.27</v>
      </c>
    </row>
    <row r="148" spans="1:12" ht="12.75" customHeight="1" x14ac:dyDescent="0.25">
      <c r="A148" s="32"/>
      <c r="B148" s="33"/>
      <c r="C148" s="34"/>
      <c r="D148" s="35" t="s">
        <v>37</v>
      </c>
      <c r="E148" s="36"/>
      <c r="F148" s="37">
        <f>SUM(F140:F147)</f>
        <v>911</v>
      </c>
      <c r="G148" s="37">
        <f>SUM(G140:G147)</f>
        <v>17.91</v>
      </c>
      <c r="H148" s="37">
        <f>SUM(H140:H147)</f>
        <v>24.400000000000002</v>
      </c>
      <c r="I148" s="37">
        <f>SUM(I140:I147)</f>
        <v>119.49000000000001</v>
      </c>
      <c r="J148" s="37">
        <f>SUM(J140:J147)</f>
        <v>980.74000000000012</v>
      </c>
      <c r="K148" s="38"/>
      <c r="L148" s="37">
        <f>SUM(L140:L147)</f>
        <v>258</v>
      </c>
    </row>
    <row r="149" spans="1:12" ht="12.75" customHeight="1" x14ac:dyDescent="0.25">
      <c r="A149" s="73">
        <f>A132</f>
        <v>2</v>
      </c>
      <c r="B149" s="74">
        <f>B132</f>
        <v>4</v>
      </c>
      <c r="C149" s="87" t="s">
        <v>57</v>
      </c>
      <c r="D149" s="88"/>
      <c r="E149" s="65"/>
      <c r="F149" s="66">
        <f>F139+F148</f>
        <v>1411</v>
      </c>
      <c r="G149" s="66">
        <f>G139+G148</f>
        <v>37.370000000000005</v>
      </c>
      <c r="H149" s="66">
        <f>H139+H148</f>
        <v>43.89</v>
      </c>
      <c r="I149" s="66">
        <f>I139+I148</f>
        <v>198.81</v>
      </c>
      <c r="J149" s="66">
        <f>J139+J148</f>
        <v>1568.2600000000002</v>
      </c>
      <c r="K149" s="66"/>
      <c r="L149" s="48">
        <f>L139+L148</f>
        <v>430</v>
      </c>
    </row>
    <row r="150" spans="1:12" ht="12.75" customHeight="1" x14ac:dyDescent="0.25">
      <c r="A150" s="16">
        <v>2</v>
      </c>
      <c r="B150" s="17">
        <v>5</v>
      </c>
      <c r="C150" s="18" t="s">
        <v>24</v>
      </c>
      <c r="D150" s="19" t="s">
        <v>25</v>
      </c>
      <c r="E150" s="20" t="s">
        <v>180</v>
      </c>
      <c r="F150" s="78">
        <v>250</v>
      </c>
      <c r="G150" s="78">
        <v>15.39</v>
      </c>
      <c r="H150" s="78">
        <v>16.190000000000001</v>
      </c>
      <c r="I150" s="78">
        <v>29.03</v>
      </c>
      <c r="J150" s="78">
        <v>331.53</v>
      </c>
      <c r="K150" s="79" t="s">
        <v>181</v>
      </c>
      <c r="L150" s="78">
        <v>101.23</v>
      </c>
    </row>
    <row r="151" spans="1:12" ht="12.75" customHeight="1" x14ac:dyDescent="0.25">
      <c r="A151" s="23"/>
      <c r="B151" s="24"/>
      <c r="C151" s="25"/>
      <c r="D151" s="26" t="s">
        <v>39</v>
      </c>
      <c r="E151" s="27" t="s">
        <v>182</v>
      </c>
      <c r="F151" s="28">
        <v>60</v>
      </c>
      <c r="G151" s="28">
        <v>0.09</v>
      </c>
      <c r="H151" s="28">
        <v>1.86</v>
      </c>
      <c r="I151" s="28">
        <v>6.63</v>
      </c>
      <c r="J151" s="28">
        <v>40.380000000000003</v>
      </c>
      <c r="K151" s="80" t="s">
        <v>183</v>
      </c>
      <c r="L151" s="28">
        <v>35.5</v>
      </c>
    </row>
    <row r="152" spans="1:12" ht="12.75" customHeight="1" x14ac:dyDescent="0.25">
      <c r="A152" s="23"/>
      <c r="B152" s="24"/>
      <c r="C152" s="25"/>
      <c r="D152" s="26" t="s">
        <v>28</v>
      </c>
      <c r="E152" s="27" t="s">
        <v>62</v>
      </c>
      <c r="F152" s="28">
        <v>200</v>
      </c>
      <c r="G152" s="28">
        <v>0.2</v>
      </c>
      <c r="H152" s="28">
        <v>0</v>
      </c>
      <c r="I152" s="28">
        <v>14</v>
      </c>
      <c r="J152" s="28">
        <v>56</v>
      </c>
      <c r="K152" s="29" t="s">
        <v>184</v>
      </c>
      <c r="L152" s="28">
        <v>3.28</v>
      </c>
    </row>
    <row r="153" spans="1:12" ht="12.75" customHeight="1" x14ac:dyDescent="0.25">
      <c r="A153" s="23"/>
      <c r="B153" s="24"/>
      <c r="C153" s="25"/>
      <c r="D153" s="26" t="s">
        <v>52</v>
      </c>
      <c r="E153" s="27" t="s">
        <v>64</v>
      </c>
      <c r="F153" s="28">
        <v>30</v>
      </c>
      <c r="G153" s="28">
        <v>2.37</v>
      </c>
      <c r="H153" s="28">
        <v>0.27</v>
      </c>
      <c r="I153" s="28">
        <v>15.06</v>
      </c>
      <c r="J153" s="28">
        <v>74.400000000000006</v>
      </c>
      <c r="K153" s="29" t="s">
        <v>54</v>
      </c>
      <c r="L153" s="28">
        <v>2.88</v>
      </c>
    </row>
    <row r="154" spans="1:12" ht="12.75" customHeight="1" x14ac:dyDescent="0.25">
      <c r="A154" s="23"/>
      <c r="B154" s="24"/>
      <c r="C154" s="25"/>
      <c r="D154" s="26" t="s">
        <v>55</v>
      </c>
      <c r="E154" s="27" t="s">
        <v>56</v>
      </c>
      <c r="F154" s="28">
        <v>30</v>
      </c>
      <c r="G154" s="28">
        <v>1.26</v>
      </c>
      <c r="H154" s="28">
        <v>0.24</v>
      </c>
      <c r="I154" s="28">
        <v>11.01</v>
      </c>
      <c r="J154" s="28">
        <v>48</v>
      </c>
      <c r="K154" s="29" t="s">
        <v>54</v>
      </c>
      <c r="L154" s="28">
        <v>2.88</v>
      </c>
    </row>
    <row r="155" spans="1:12" ht="12.75" customHeight="1" x14ac:dyDescent="0.25">
      <c r="A155" s="23"/>
      <c r="B155" s="24"/>
      <c r="C155" s="25"/>
      <c r="D155" s="26" t="s">
        <v>34</v>
      </c>
      <c r="E155" s="27" t="s">
        <v>144</v>
      </c>
      <c r="F155" s="28">
        <v>100</v>
      </c>
      <c r="G155" s="28">
        <v>0.9</v>
      </c>
      <c r="H155" s="28">
        <v>0.2</v>
      </c>
      <c r="I155" s="28">
        <v>12.1</v>
      </c>
      <c r="J155" s="28">
        <v>43</v>
      </c>
      <c r="K155" s="29" t="s">
        <v>36</v>
      </c>
      <c r="L155" s="28">
        <v>26.23</v>
      </c>
    </row>
    <row r="156" spans="1:12" ht="15.75" customHeight="1" x14ac:dyDescent="0.25">
      <c r="A156" s="32"/>
      <c r="B156" s="33"/>
      <c r="C156" s="34"/>
      <c r="D156" s="35" t="s">
        <v>37</v>
      </c>
      <c r="E156" s="36"/>
      <c r="F156" s="37">
        <f>SUM(F150:F155)</f>
        <v>670</v>
      </c>
      <c r="G156" s="37">
        <f>SUM(G150:G155)</f>
        <v>20.21</v>
      </c>
      <c r="H156" s="37">
        <f>SUM(H150:H155)</f>
        <v>18.759999999999998</v>
      </c>
      <c r="I156" s="37">
        <f>SUM(I150:I155)</f>
        <v>87.83</v>
      </c>
      <c r="J156" s="37">
        <f>SUM(J150:J155)</f>
        <v>593.30999999999995</v>
      </c>
      <c r="K156" s="38"/>
      <c r="L156" s="37">
        <f>SUM(L150:L155)</f>
        <v>172</v>
      </c>
    </row>
    <row r="157" spans="1:12" ht="12.75" customHeight="1" x14ac:dyDescent="0.25">
      <c r="A157" s="39">
        <f>A150</f>
        <v>2</v>
      </c>
      <c r="B157" s="40">
        <f>B150</f>
        <v>5</v>
      </c>
      <c r="C157" s="41" t="s">
        <v>38</v>
      </c>
      <c r="D157" s="26" t="s">
        <v>39</v>
      </c>
      <c r="E157" s="27" t="s">
        <v>185</v>
      </c>
      <c r="F157" s="28">
        <v>60</v>
      </c>
      <c r="G157" s="28">
        <v>0.56999999999999995</v>
      </c>
      <c r="H157" s="28">
        <v>3.69</v>
      </c>
      <c r="I157" s="28">
        <v>2.58</v>
      </c>
      <c r="J157" s="28">
        <v>41.5</v>
      </c>
      <c r="K157" s="29" t="s">
        <v>186</v>
      </c>
      <c r="L157" s="28">
        <v>55.1</v>
      </c>
    </row>
    <row r="158" spans="1:12" ht="12.75" customHeight="1" x14ac:dyDescent="0.25">
      <c r="A158" s="23"/>
      <c r="B158" s="24"/>
      <c r="C158" s="25"/>
      <c r="D158" s="26" t="s">
        <v>42</v>
      </c>
      <c r="E158" s="27" t="s">
        <v>187</v>
      </c>
      <c r="F158" s="28">
        <v>237</v>
      </c>
      <c r="G158" s="28">
        <v>2.73</v>
      </c>
      <c r="H158" s="28">
        <v>1.42</v>
      </c>
      <c r="I158" s="28">
        <v>19.13</v>
      </c>
      <c r="J158" s="28">
        <v>85.99</v>
      </c>
      <c r="K158" s="29" t="s">
        <v>188</v>
      </c>
      <c r="L158" s="28">
        <v>65.040000000000006</v>
      </c>
    </row>
    <row r="159" spans="1:12" ht="12.75" customHeight="1" x14ac:dyDescent="0.25">
      <c r="A159" s="23"/>
      <c r="B159" s="24"/>
      <c r="C159" s="25"/>
      <c r="D159" s="26" t="s">
        <v>45</v>
      </c>
      <c r="E159" s="27" t="s">
        <v>189</v>
      </c>
      <c r="F159" s="28">
        <v>125</v>
      </c>
      <c r="G159" s="28">
        <v>2.73</v>
      </c>
      <c r="H159" s="28">
        <v>1.42</v>
      </c>
      <c r="I159" s="28">
        <v>19.13</v>
      </c>
      <c r="J159" s="28">
        <v>303.72000000000003</v>
      </c>
      <c r="K159" s="29" t="s">
        <v>190</v>
      </c>
      <c r="L159" s="28">
        <v>84.93</v>
      </c>
    </row>
    <row r="160" spans="1:12" ht="12.75" customHeight="1" x14ac:dyDescent="0.25">
      <c r="A160" s="23"/>
      <c r="B160" s="24"/>
      <c r="C160" s="25"/>
      <c r="D160" s="26" t="s">
        <v>48</v>
      </c>
      <c r="E160" s="27" t="s">
        <v>191</v>
      </c>
      <c r="F160" s="28">
        <v>150</v>
      </c>
      <c r="G160" s="28">
        <v>14.49</v>
      </c>
      <c r="H160" s="28">
        <v>20.100000000000001</v>
      </c>
      <c r="I160" s="28">
        <v>23.12</v>
      </c>
      <c r="J160" s="28">
        <v>191.72</v>
      </c>
      <c r="K160" s="29" t="s">
        <v>192</v>
      </c>
      <c r="L160" s="28">
        <v>12.66</v>
      </c>
    </row>
    <row r="161" spans="1:12" ht="12.75" customHeight="1" x14ac:dyDescent="0.25">
      <c r="A161" s="23"/>
      <c r="B161" s="24"/>
      <c r="C161" s="25"/>
      <c r="D161" s="26" t="s">
        <v>49</v>
      </c>
      <c r="E161" s="27" t="s">
        <v>193</v>
      </c>
      <c r="F161" s="28">
        <v>200</v>
      </c>
      <c r="G161" s="28">
        <v>0.14000000000000001</v>
      </c>
      <c r="H161" s="28">
        <v>0</v>
      </c>
      <c r="I161" s="28">
        <v>24.43</v>
      </c>
      <c r="J161" s="28">
        <v>101.2</v>
      </c>
      <c r="K161" s="29" t="s">
        <v>194</v>
      </c>
      <c r="L161" s="28">
        <v>35.47</v>
      </c>
    </row>
    <row r="162" spans="1:12" ht="12.75" customHeight="1" x14ac:dyDescent="0.25">
      <c r="A162" s="23"/>
      <c r="B162" s="24"/>
      <c r="C162" s="25"/>
      <c r="D162" s="26" t="s">
        <v>52</v>
      </c>
      <c r="E162" s="27" t="s">
        <v>64</v>
      </c>
      <c r="F162" s="28">
        <v>30</v>
      </c>
      <c r="G162" s="28">
        <v>2.37</v>
      </c>
      <c r="H162" s="28">
        <v>0.27</v>
      </c>
      <c r="I162" s="28">
        <v>15.06</v>
      </c>
      <c r="J162" s="28">
        <v>74.400000000000006</v>
      </c>
      <c r="K162" s="29" t="s">
        <v>54</v>
      </c>
      <c r="L162" s="28">
        <v>2.4</v>
      </c>
    </row>
    <row r="163" spans="1:12" ht="12.75" customHeight="1" x14ac:dyDescent="0.25">
      <c r="A163" s="23"/>
      <c r="B163" s="24"/>
      <c r="C163" s="25"/>
      <c r="D163" s="26" t="s">
        <v>55</v>
      </c>
      <c r="E163" s="27" t="s">
        <v>56</v>
      </c>
      <c r="F163" s="28">
        <v>30</v>
      </c>
      <c r="G163" s="28">
        <v>1.26</v>
      </c>
      <c r="H163" s="28">
        <v>0.24</v>
      </c>
      <c r="I163" s="28">
        <v>11.01</v>
      </c>
      <c r="J163" s="28">
        <v>48</v>
      </c>
      <c r="K163" s="29" t="s">
        <v>54</v>
      </c>
      <c r="L163" s="28">
        <v>2.4</v>
      </c>
    </row>
    <row r="164" spans="1:12" ht="12.75" customHeight="1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2.75" customHeight="1" x14ac:dyDescent="0.25">
      <c r="A165" s="32"/>
      <c r="B165" s="33"/>
      <c r="C165" s="34"/>
      <c r="D165" s="35" t="s">
        <v>37</v>
      </c>
      <c r="E165" s="36"/>
      <c r="F165" s="37">
        <f>SUM(F157:F164)</f>
        <v>832</v>
      </c>
      <c r="G165" s="37">
        <f>SUM(G157:G164)</f>
        <v>24.290000000000003</v>
      </c>
      <c r="H165" s="37">
        <f>SUM(H157:H164)</f>
        <v>27.14</v>
      </c>
      <c r="I165" s="37">
        <f>SUM(I157:I164)</f>
        <v>114.46000000000002</v>
      </c>
      <c r="J165" s="37">
        <f>SUM(J157:J164)</f>
        <v>846.53000000000009</v>
      </c>
      <c r="K165" s="38"/>
      <c r="L165" s="37">
        <f>SUM(L157:L164)</f>
        <v>258</v>
      </c>
    </row>
    <row r="166" spans="1:12" ht="12.75" customHeight="1" x14ac:dyDescent="0.25">
      <c r="A166" s="73">
        <f>A150</f>
        <v>2</v>
      </c>
      <c r="B166" s="74">
        <f>B150</f>
        <v>5</v>
      </c>
      <c r="C166" s="87" t="s">
        <v>57</v>
      </c>
      <c r="D166" s="88"/>
      <c r="E166" s="65"/>
      <c r="F166" s="66">
        <f>F156+F165</f>
        <v>1502</v>
      </c>
      <c r="G166" s="66">
        <f>G156+G165</f>
        <v>44.5</v>
      </c>
      <c r="H166" s="66">
        <f>H156+H165</f>
        <v>45.9</v>
      </c>
      <c r="I166" s="66">
        <f>I156+I165</f>
        <v>202.29000000000002</v>
      </c>
      <c r="J166" s="66">
        <f>J156+J165</f>
        <v>1439.8400000000001</v>
      </c>
      <c r="K166" s="66"/>
      <c r="L166" s="48">
        <f>L156+L165</f>
        <v>430</v>
      </c>
    </row>
    <row r="167" spans="1:12" ht="12.75" customHeight="1" x14ac:dyDescent="0.25">
      <c r="A167" s="81"/>
      <c r="B167" s="82"/>
      <c r="C167" s="84" t="s">
        <v>195</v>
      </c>
      <c r="D167" s="85"/>
      <c r="E167" s="86"/>
      <c r="F167" s="83">
        <f>(F20+F36+F50+F64+F80+F97+F114+F131+F149+F166)/(IF(F20=0,0,1)+IF(F36=0,0,1)+IF(F50=0,0,1)+IF(F64=0,0,1)+IF(F80=0,0,1)+IF(F97=0,0,1)+IF(F114=0,0,1)+IF(F131=0,0,1)+IF(F149=0,0,1)+IF(F166=0,0,1))</f>
        <v>1438.7</v>
      </c>
      <c r="G167" s="83">
        <f>(G20+G36+G50+G64+G80+G97+G114+G131+G149+G166)/(IF(G20=0,0,1)+IF(G36=0,0,1)+IF(G50=0,0,1)+IF(G64=0,0,1)+IF(G80=0,0,1)+IF(G97=0,0,1)+IF(G114=0,0,1)+IF(G131=0,0,1)+IF(G149=0,0,1)+IF(G166=0,0,1))</f>
        <v>43.2545</v>
      </c>
      <c r="H167" s="83">
        <f>(H20+H36+H50+H64+H80+H97+H114+H131+H149+H166)/(IF(H20=0,0,1)+IF(H36=0,0,1)+IF(H50=0,0,1)+IF(H64=0,0,1)+IF(H80=0,0,1)+IF(H97=0,0,1)+IF(H114=0,0,1)+IF(H131=0,0,1)+IF(H149=0,0,1)+IF(H166=0,0,1))</f>
        <v>45.080999999999996</v>
      </c>
      <c r="I167" s="83">
        <f>(I20+I36+I50+I64+I80+I97+I114+I131+I149+I166)/(IF(I20=0,0,1)+IF(I36=0,0,1)+IF(I50=0,0,1)+IF(I64=0,0,1)+IF(I80=0,0,1)+IF(I97=0,0,1)+IF(I114=0,0,1)+IF(I131=0,0,1)+IF(I149=0,0,1)+IF(I166=0,0,1))</f>
        <v>192.31300000000002</v>
      </c>
      <c r="J167" s="83">
        <f>(J20+J36+J50+J64+J80+J97+J114+J131+J149+J166)/(IF(J20=0,0,1)+IF(J36=0,0,1)+IF(J50=0,0,1)+IF(J64=0,0,1)+IF(J80=0,0,1)+IF(J97=0,0,1)+IF(J114=0,0,1)+IF(J131=0,0,1)+IF(J149=0,0,1)+IF(J166=0,0,1))</f>
        <v>1427.74</v>
      </c>
      <c r="K167" s="83"/>
      <c r="L167" s="83">
        <f>(L20+L36+L50+L64+L80+L97+L114+L131+L149+L166)/(IF(L20=0,0,1)+IF(L36=0,0,1)+IF(L50=0,0,1)+IF(L64=0,0,1)+IF(L80=0,0,1)+IF(L97=0,0,1)+IF(L114=0,0,1)+IF(L131=0,0,1)+IF(L149=0,0,1)+IF(L166=0,0,1))</f>
        <v>430</v>
      </c>
    </row>
  </sheetData>
  <mergeCells count="14">
    <mergeCell ref="C64:D64"/>
    <mergeCell ref="C80:D80"/>
    <mergeCell ref="C20:D20"/>
    <mergeCell ref="C1:E1"/>
    <mergeCell ref="H1:K1"/>
    <mergeCell ref="H2:K2"/>
    <mergeCell ref="C36:D36"/>
    <mergeCell ref="C50:D50"/>
    <mergeCell ref="C167:E167"/>
    <mergeCell ref="C97:D97"/>
    <mergeCell ref="C114:D114"/>
    <mergeCell ref="C131:D131"/>
    <mergeCell ref="C166:D166"/>
    <mergeCell ref="C149:D149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2025-01-15T13:23:59Z</cp:lastPrinted>
  <dcterms:created xsi:type="dcterms:W3CDTF">2022-05-16T14:23:56Z</dcterms:created>
  <dcterms:modified xsi:type="dcterms:W3CDTF">2025-01-15T13:48:05Z</dcterms:modified>
</cp:coreProperties>
</file>